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65" tabRatio="564" activeTab="2"/>
  </bookViews>
  <sheets>
    <sheet name="培养方案学时、学分分配及主要参数表" sheetId="1" r:id="rId1"/>
    <sheet name="2015进程表" sheetId="2" r:id="rId2"/>
    <sheet name="课程设置及教学进程表" sheetId="3" r:id="rId3"/>
    <sheet name="实践表" sheetId="4" r:id="rId4"/>
  </sheets>
  <definedNames>
    <definedName name="_xlnm.Print_Area" localSheetId="1">'2015进程表'!$A$1:$AI$21</definedName>
    <definedName name="_xlnm.Print_Area" localSheetId="3">'实践表'!$A$1:$I$33</definedName>
    <definedName name="_xlnm.Print_Titles" localSheetId="2">'课程设置及教学进程表'!$1:$6</definedName>
    <definedName name="_xlnm.Print_Titles" localSheetId="3">'实践表'!$1:$3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10" authorId="0">
      <text>
        <r>
          <rPr>
            <sz val="9"/>
            <rFont val="宋体"/>
            <family val="0"/>
          </rPr>
          <t>作者:
32学时/周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User</author>
    <author>sxp5400</author>
  </authors>
  <commentList>
    <comment ref="C7" authorId="0">
      <text>
        <r>
          <rPr>
            <sz val="9"/>
            <rFont val="宋体"/>
            <family val="0"/>
          </rPr>
          <t>工程制图实习</t>
        </r>
      </text>
    </comment>
    <comment ref="D7" authorId="0">
      <text>
        <r>
          <rPr>
            <sz val="9"/>
            <rFont val="宋体"/>
            <family val="0"/>
          </rPr>
          <t>计算机绘图实习</t>
        </r>
      </text>
    </comment>
    <comment ref="C9" authorId="0">
      <text>
        <r>
          <rPr>
            <sz val="9"/>
            <rFont val="宋体"/>
            <family val="0"/>
          </rPr>
          <t>认识实习</t>
        </r>
      </text>
    </comment>
    <comment ref="Q9" authorId="1">
      <text>
        <r>
          <rPr>
            <sz val="9"/>
            <rFont val="宋体"/>
            <family val="0"/>
          </rPr>
          <t xml:space="preserve">配合四六级考试
</t>
        </r>
      </text>
    </comment>
    <comment ref="C17" authorId="1">
      <text>
        <r>
          <rPr>
            <sz val="9"/>
            <rFont val="宋体"/>
            <family val="0"/>
          </rPr>
          <t>1.造价计算</t>
        </r>
      </text>
    </comment>
    <comment ref="D17" authorId="1">
      <text>
        <r>
          <rPr>
            <sz val="9"/>
            <rFont val="宋体"/>
            <family val="0"/>
          </rPr>
          <t xml:space="preserve">2.应用软件实习
</t>
        </r>
      </text>
    </comment>
    <comment ref="E17" authorId="1">
      <text>
        <r>
          <rPr>
            <sz val="9"/>
            <rFont val="宋体"/>
            <family val="0"/>
          </rPr>
          <t xml:space="preserve">3.施工组织设计
</t>
        </r>
      </text>
    </comment>
    <comment ref="N17" authorId="2">
      <text>
        <r>
          <rPr>
            <sz val="9"/>
            <rFont val="宋体"/>
            <family val="0"/>
          </rPr>
          <t>第12、13周，找工作，时间不能动。</t>
        </r>
      </text>
    </comment>
    <comment ref="R17" authorId="2">
      <text>
        <r>
          <rPr>
            <sz val="9"/>
            <rFont val="宋体"/>
            <family val="0"/>
          </rPr>
          <t xml:space="preserve">2周钢结构设计，理论课结束后进行此课程设计，
</t>
        </r>
      </text>
    </comment>
    <comment ref="T17" authorId="1">
      <text>
        <r>
          <rPr>
            <sz val="9"/>
            <rFont val="宋体"/>
            <family val="0"/>
          </rPr>
          <t>User:
考试周减少1周</t>
        </r>
      </text>
    </comment>
    <comment ref="U17" authorId="1">
      <text>
        <r>
          <rPr>
            <sz val="9"/>
            <rFont val="宋体"/>
            <family val="0"/>
          </rPr>
          <t>User:
毕业实习2周有第8学期串到第7学期</t>
        </r>
      </text>
    </comment>
    <comment ref="AB17" authorId="1">
      <text>
        <r>
          <rPr>
            <sz val="9"/>
            <rFont val="宋体"/>
            <family val="0"/>
          </rPr>
          <t>User:
因第7学期晚一周，第8学期少一周</t>
        </r>
      </text>
    </comment>
    <comment ref="D19" authorId="1">
      <text>
        <r>
          <rPr>
            <sz val="9"/>
            <rFont val="宋体"/>
            <family val="0"/>
          </rPr>
          <t>User:
毕业时14周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User</author>
    <author>sxp5400</author>
  </authors>
  <commentList>
    <comment ref="H7" authorId="0">
      <text>
        <r>
          <rPr>
            <sz val="9"/>
            <rFont val="宋体"/>
            <family val="0"/>
          </rPr>
          <t>1-64，2-48，3-80</t>
        </r>
      </text>
    </comment>
    <comment ref="H11" authorId="0">
      <text>
        <r>
          <rPr>
            <sz val="9"/>
            <rFont val="宋体"/>
            <family val="0"/>
          </rPr>
          <t>144学时减为128</t>
        </r>
      </text>
    </comment>
    <comment ref="H12" authorId="0">
      <text>
        <r>
          <rPr>
            <sz val="9"/>
            <rFont val="宋体"/>
            <family val="0"/>
          </rPr>
          <t>88减为64</t>
        </r>
      </text>
    </comment>
    <comment ref="D16" authorId="0">
      <text>
        <r>
          <rPr>
            <sz val="9"/>
            <rFont val="宋体"/>
            <family val="0"/>
          </rPr>
          <t>admin:
改成与“卓越”相同学时，36→16</t>
        </r>
      </text>
    </comment>
    <comment ref="D17" authorId="0">
      <text>
        <r>
          <rPr>
            <sz val="9"/>
            <rFont val="宋体"/>
            <family val="0"/>
          </rPr>
          <t xml:space="preserve">加入动力学、运动学内容。
</t>
        </r>
      </text>
    </comment>
    <comment ref="D18" authorId="0">
      <text>
        <r>
          <rPr>
            <sz val="9"/>
            <rFont val="宋体"/>
            <family val="0"/>
          </rPr>
          <t>admin:
“卓越”无，保留</t>
        </r>
      </text>
    </comment>
    <comment ref="D26" authorId="0">
      <text>
        <r>
          <rPr>
            <sz val="9"/>
            <rFont val="宋体"/>
            <family val="0"/>
          </rPr>
          <t xml:space="preserve">理论力学(静力部分)24+材料力学72
</t>
        </r>
      </text>
    </comment>
    <comment ref="U26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D29" authorId="0">
      <text>
        <r>
          <rPr>
            <sz val="9"/>
            <rFont val="宋体"/>
            <family val="0"/>
          </rPr>
          <t>民用+工业，3次作业。无施工部分</t>
        </r>
      </text>
    </comment>
    <comment ref="D44" authorId="0">
      <text>
        <r>
          <rPr>
            <sz val="9"/>
            <rFont val="宋体"/>
            <family val="0"/>
          </rPr>
          <t>土力学32+基础工程32=64
与砼结构原理同时开。</t>
        </r>
      </text>
    </comment>
    <comment ref="D32" authorId="0">
      <text>
        <r>
          <rPr>
            <sz val="9"/>
            <rFont val="宋体"/>
            <family val="0"/>
          </rPr>
          <t xml:space="preserve">由第3学期改为第5学期
</t>
        </r>
      </text>
    </comment>
    <comment ref="C39" authorId="1">
      <text>
        <r>
          <rPr>
            <sz val="9"/>
            <rFont val="宋体"/>
            <family val="0"/>
          </rPr>
          <t>User:
新编号</t>
        </r>
      </text>
    </comment>
    <comment ref="C40" authorId="1">
      <text>
        <r>
          <rPr>
            <sz val="9"/>
            <rFont val="宋体"/>
            <family val="0"/>
          </rPr>
          <t>User:
新编号</t>
        </r>
      </text>
    </comment>
    <comment ref="H40" authorId="0">
      <text>
        <r>
          <rPr>
            <sz val="9"/>
            <rFont val="宋体"/>
            <family val="0"/>
          </rPr>
          <t xml:space="preserve">《规范》中推荐16学时
</t>
        </r>
      </text>
    </comment>
    <comment ref="D41" authorId="0">
      <text>
        <r>
          <rPr>
            <sz val="9"/>
            <rFont val="宋体"/>
            <family val="0"/>
          </rPr>
          <t xml:space="preserve">新加课程
</t>
        </r>
      </text>
    </comment>
    <comment ref="D42" authorId="1">
      <text>
        <r>
          <rPr>
            <sz val="9"/>
            <rFont val="宋体"/>
            <family val="0"/>
          </rPr>
          <t xml:space="preserve">未开过此课。
</t>
        </r>
      </text>
    </comment>
    <comment ref="U33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D45" authorId="0">
      <text>
        <r>
          <rPr>
            <sz val="9"/>
            <rFont val="宋体"/>
            <family val="0"/>
          </rPr>
          <t xml:space="preserve">之后进行梁板结构课程设计
</t>
        </r>
      </text>
    </comment>
    <comment ref="U45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D46" authorId="0">
      <text>
        <r>
          <rPr>
            <sz val="9"/>
            <rFont val="宋体"/>
            <family val="0"/>
          </rPr>
          <t xml:space="preserve">施工技术
</t>
        </r>
      </text>
    </comment>
    <comment ref="U46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D48" authorId="1">
      <text>
        <r>
          <rPr>
            <sz val="9"/>
            <rFont val="宋体"/>
            <family val="0"/>
          </rPr>
          <t>（钢结构基本原理4</t>
        </r>
        <r>
          <rPr>
            <sz val="9"/>
            <rFont val="宋体"/>
            <family val="0"/>
          </rPr>
          <t>8</t>
        </r>
        <r>
          <rPr>
            <sz val="9"/>
            <rFont val="宋体"/>
            <family val="0"/>
          </rPr>
          <t>+钢结构设计24)</t>
        </r>
      </text>
    </comment>
    <comment ref="U48" authorId="0">
      <text>
        <r>
          <rPr>
            <sz val="9"/>
            <rFont val="宋体"/>
            <family val="0"/>
          </rPr>
          <t>土木学院24学时，西苏格兰大学72学时</t>
        </r>
      </text>
    </comment>
    <comment ref="D49" authorId="0">
      <text>
        <r>
          <rPr>
            <sz val="9"/>
            <rFont val="宋体"/>
            <family val="0"/>
          </rPr>
          <t>施工组织,课程设计放在第7学期。</t>
        </r>
      </text>
    </comment>
    <comment ref="U49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D50" authorId="0">
      <text>
        <r>
          <rPr>
            <sz val="9"/>
            <rFont val="宋体"/>
            <family val="0"/>
          </rPr>
          <t xml:space="preserve">课程设计放在第7学期。
</t>
        </r>
      </text>
    </comment>
    <comment ref="U51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D52" authorId="2">
      <text>
        <r>
          <rPr>
            <sz val="9"/>
            <rFont val="宋体"/>
            <family val="0"/>
          </rPr>
          <t>课程设计取消。</t>
        </r>
      </text>
    </comment>
    <comment ref="U52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U56" authorId="0">
      <text>
        <r>
          <rPr>
            <sz val="9"/>
            <rFont val="宋体"/>
            <family val="0"/>
          </rPr>
          <t xml:space="preserve">土木学院24学时，西苏格兰大学72学时
</t>
        </r>
      </text>
    </comment>
    <comment ref="D57" authorId="0">
      <text>
        <r>
          <rPr>
            <sz val="9"/>
            <rFont val="宋体"/>
            <family val="0"/>
          </rPr>
          <t xml:space="preserve">包括合同管理，并加FEDIC条款内容
</t>
        </r>
      </text>
    </comment>
    <comment ref="D61" authorId="0">
      <text>
        <r>
          <rPr>
            <sz val="9"/>
            <rFont val="宋体"/>
            <family val="0"/>
          </rPr>
          <t xml:space="preserve">原“现代预应力技术”取消
</t>
        </r>
      </text>
    </comment>
  </commentList>
</comments>
</file>

<file path=xl/comments4.xml><?xml version="1.0" encoding="utf-8"?>
<comments xmlns="http://schemas.openxmlformats.org/spreadsheetml/2006/main">
  <authors>
    <author>User</author>
    <author>admin</author>
    <author>作者</author>
  </authors>
  <commentList>
    <comment ref="J10" authorId="0">
      <text>
        <r>
          <rPr>
            <sz val="9"/>
            <rFont val="宋体"/>
            <family val="0"/>
          </rPr>
          <t>四六级考试前的训练</t>
        </r>
      </text>
    </comment>
    <comment ref="J12" authorId="0">
      <text>
        <r>
          <rPr>
            <sz val="9"/>
            <rFont val="宋体"/>
            <family val="0"/>
          </rPr>
          <t>四六级考试前的训练</t>
        </r>
      </text>
    </comment>
    <comment ref="D17" authorId="1">
      <text>
        <r>
          <rPr>
            <sz val="9"/>
            <rFont val="宋体"/>
            <family val="0"/>
          </rPr>
          <t>必须夏季做，因浇筑混凝土</t>
        </r>
      </text>
    </comment>
    <comment ref="D19" authorId="0">
      <text>
        <r>
          <rPr>
            <sz val="9"/>
            <rFont val="宋体"/>
            <family val="0"/>
          </rPr>
          <t xml:space="preserve">学习造价应用软件
</t>
        </r>
      </text>
    </comment>
    <comment ref="D25" authorId="2">
      <text>
        <r>
          <rPr>
            <sz val="9"/>
            <rFont val="宋体"/>
            <family val="0"/>
          </rPr>
          <t>保证14周</t>
        </r>
      </text>
    </comment>
    <comment ref="D12" authorId="0">
      <text>
        <r>
          <rPr>
            <sz val="9"/>
            <rFont val="宋体"/>
            <family val="0"/>
          </rPr>
          <t>四六级考试前的训练</t>
        </r>
      </text>
    </comment>
    <comment ref="D10" authorId="0">
      <text>
        <r>
          <rPr>
            <sz val="9"/>
            <rFont val="宋体"/>
            <family val="0"/>
          </rPr>
          <t>四六级考试前的训练</t>
        </r>
      </text>
    </comment>
  </commentList>
</comments>
</file>

<file path=xl/sharedStrings.xml><?xml version="1.0" encoding="utf-8"?>
<sst xmlns="http://schemas.openxmlformats.org/spreadsheetml/2006/main" count="759" uniqueCount="420">
  <si>
    <t>—</t>
  </si>
  <si>
    <t>理论教学</t>
  </si>
  <si>
    <t>集中实践教学</t>
  </si>
  <si>
    <t>考试</t>
  </si>
  <si>
    <t>机动/入学/军事/毕业</t>
  </si>
  <si>
    <t>假期</t>
  </si>
  <si>
    <t>合计</t>
  </si>
  <si>
    <t>一</t>
  </si>
  <si>
    <t>9月
31-6</t>
  </si>
  <si>
    <t>7-13</t>
  </si>
  <si>
    <t>14-20</t>
  </si>
  <si>
    <t>21-27</t>
  </si>
  <si>
    <t>10月
28-4</t>
  </si>
  <si>
    <t>5-11</t>
  </si>
  <si>
    <t>12-18</t>
  </si>
  <si>
    <t>19-25</t>
  </si>
  <si>
    <t>11月
26-1</t>
  </si>
  <si>
    <t>2-8</t>
  </si>
  <si>
    <t>9-15</t>
  </si>
  <si>
    <t>16-22</t>
  </si>
  <si>
    <t>23-29</t>
  </si>
  <si>
    <t>12月
30-6</t>
  </si>
  <si>
    <t>1月
28-3</t>
  </si>
  <si>
    <t>4-10</t>
  </si>
  <si>
    <t>11-17</t>
  </si>
  <si>
    <t>18-24</t>
  </si>
  <si>
    <t>25-31</t>
  </si>
  <si>
    <t>2月
1-7</t>
  </si>
  <si>
    <t>8-14</t>
  </si>
  <si>
    <t>15-21</t>
  </si>
  <si>
    <t>2月
22-28</t>
  </si>
  <si>
    <t>☆</t>
  </si>
  <si>
    <t>E</t>
  </si>
  <si>
    <t>：：</t>
  </si>
  <si>
    <t xml:space="preserve"> 〓</t>
  </si>
  <si>
    <t>二</t>
  </si>
  <si>
    <t>3月
29-6</t>
  </si>
  <si>
    <t>4月
28-3</t>
  </si>
  <si>
    <t>5月
25-1</t>
  </si>
  <si>
    <t>6月
30-5</t>
  </si>
  <si>
    <t>6-12</t>
  </si>
  <si>
    <t>13-19</t>
  </si>
  <si>
    <t>20-26</t>
  </si>
  <si>
    <t>7月
27-3</t>
  </si>
  <si>
    <t>8月
1-7</t>
  </si>
  <si>
    <t>8月
22-28</t>
  </si>
  <si>
    <t>╳</t>
  </si>
  <si>
    <t>C</t>
  </si>
  <si>
    <t>三</t>
  </si>
  <si>
    <t>9月
29-4</t>
  </si>
  <si>
    <t>10月
26-2</t>
  </si>
  <si>
    <t>3-9</t>
  </si>
  <si>
    <t>10-16</t>
  </si>
  <si>
    <t>17-23</t>
  </si>
  <si>
    <t>24-30</t>
  </si>
  <si>
    <t>11月
31-6</t>
  </si>
  <si>
    <t>12月
28-4</t>
  </si>
  <si>
    <t>1月
26-1</t>
  </si>
  <si>
    <t>2月
30-5</t>
  </si>
  <si>
    <t>2月
20-26</t>
  </si>
  <si>
    <t>四</t>
  </si>
  <si>
    <t>3月
27-5</t>
  </si>
  <si>
    <t>4月
27-2</t>
  </si>
  <si>
    <t>5月
1-7</t>
  </si>
  <si>
    <t>22-28</t>
  </si>
  <si>
    <t>6月
29-4</t>
  </si>
  <si>
    <t>〇</t>
  </si>
  <si>
    <t xml:space="preserve"> △</t>
  </si>
  <si>
    <t>⊥</t>
  </si>
  <si>
    <t>五</t>
  </si>
  <si>
    <t>六</t>
  </si>
  <si>
    <t>8月6-12</t>
  </si>
  <si>
    <t>七</t>
  </si>
  <si>
    <t>≠</t>
  </si>
  <si>
    <t>八</t>
  </si>
  <si>
    <t>※</t>
  </si>
  <si>
    <t>√</t>
  </si>
  <si>
    <t>★</t>
  </si>
  <si>
    <t>符号说明：□理论教学  ：：考试   ╳实习/实训  ≠社会实践   ☆入学教育及军训   △劳动   〇课程设计   ※毕业设计   〓假期  √机动  ★毕业教育   ⊥测量实习    C计算机实习   S业务实践培训  E外语实训</t>
  </si>
  <si>
    <t>Course Code</t>
  </si>
  <si>
    <t>Course Name</t>
  </si>
  <si>
    <t>CRS</t>
  </si>
  <si>
    <t>1201133211,1201133212,1201131113,1201133213</t>
  </si>
  <si>
    <t>1,2,3</t>
  </si>
  <si>
    <t>1004014211-4</t>
  </si>
  <si>
    <t>1,2,4</t>
  </si>
  <si>
    <t>1301013111-4</t>
  </si>
  <si>
    <t>1234</t>
  </si>
  <si>
    <t>1001402111-2</t>
  </si>
  <si>
    <t>1,2</t>
  </si>
  <si>
    <t>0802014210</t>
  </si>
  <si>
    <t>1204031111-4</t>
  </si>
  <si>
    <t>1304011110</t>
  </si>
  <si>
    <t>0806013210</t>
  </si>
  <si>
    <t>1004032221-2</t>
  </si>
  <si>
    <t>0201048110</t>
  </si>
  <si>
    <t>0501021210</t>
  </si>
  <si>
    <t>0504032111</t>
  </si>
  <si>
    <t>0501014410</t>
  </si>
  <si>
    <t>0506044220</t>
  </si>
  <si>
    <t>0101303110</t>
  </si>
  <si>
    <t>0606012210</t>
  </si>
  <si>
    <t>0906115210</t>
  </si>
  <si>
    <t>0506046220</t>
  </si>
  <si>
    <t>0104062120</t>
  </si>
  <si>
    <t>0501039220</t>
  </si>
  <si>
    <t>0604074130</t>
  </si>
  <si>
    <t>0510016120</t>
  </si>
  <si>
    <t>0501082530</t>
  </si>
  <si>
    <t>0503065620</t>
  </si>
  <si>
    <t>0504054210</t>
  </si>
  <si>
    <t>0504063110</t>
  </si>
  <si>
    <t>0504026510</t>
  </si>
  <si>
    <t>0503046320</t>
  </si>
  <si>
    <t>0504071320</t>
  </si>
  <si>
    <t>0502023520</t>
  </si>
  <si>
    <t>0504161210</t>
  </si>
  <si>
    <t>0504111220</t>
  </si>
  <si>
    <t>0906114520</t>
  </si>
  <si>
    <t>0505031530</t>
  </si>
  <si>
    <t>0507034330</t>
  </si>
  <si>
    <t>0503062220</t>
  </si>
  <si>
    <t>0505071120</t>
  </si>
  <si>
    <t xml:space="preserve"> </t>
  </si>
  <si>
    <t>1304604110</t>
  </si>
  <si>
    <t>1001612511</t>
  </si>
  <si>
    <t>1401601010</t>
  </si>
  <si>
    <t>0201632210</t>
  </si>
  <si>
    <t>0506601110</t>
  </si>
  <si>
    <t>0506611110</t>
  </si>
  <si>
    <t>1001611010</t>
  </si>
  <si>
    <t>0506622110</t>
  </si>
  <si>
    <t>1001613010</t>
  </si>
  <si>
    <t>8101601010</t>
  </si>
  <si>
    <t>0101802110</t>
  </si>
  <si>
    <t>0504631110</t>
  </si>
  <si>
    <t>0505601110</t>
  </si>
  <si>
    <t>0510641110</t>
  </si>
  <si>
    <t>0504651110</t>
  </si>
  <si>
    <t>0504071110</t>
  </si>
  <si>
    <t>0504641110</t>
  </si>
  <si>
    <t>0503621110</t>
  </si>
  <si>
    <t>0503601110</t>
  </si>
  <si>
    <t>0502607110</t>
  </si>
  <si>
    <t>0510601110</t>
  </si>
  <si>
    <t>0510632110</t>
  </si>
  <si>
    <t>1201601120</t>
  </si>
  <si>
    <t>1-8</t>
  </si>
  <si>
    <t>教学总学时
Total teaching hours</t>
  </si>
  <si>
    <t>0510665120</t>
  </si>
  <si>
    <t>0510675120</t>
  </si>
  <si>
    <t>应选修学分
Elective credits</t>
  </si>
  <si>
    <t>学年   学期
Year   Term</t>
  </si>
  <si>
    <t>Course Category</t>
  </si>
  <si>
    <r>
      <rPr>
        <b/>
        <sz val="22"/>
        <rFont val="宋体"/>
        <family val="0"/>
      </rPr>
      <t>教学活动总进程（学历）表</t>
    </r>
    <r>
      <rPr>
        <b/>
        <sz val="20"/>
        <rFont val="宋体"/>
        <family val="0"/>
      </rPr>
      <t xml:space="preserve">
</t>
    </r>
    <r>
      <rPr>
        <b/>
        <sz val="20"/>
        <rFont val="Times New Roman"/>
        <family val="1"/>
      </rPr>
      <t xml:space="preserve">General Teaching Activities </t>
    </r>
  </si>
  <si>
    <r>
      <t xml:space="preserve"> Year </t>
    </r>
    <r>
      <rPr>
        <sz val="10"/>
        <rFont val="宋体"/>
        <family val="0"/>
      </rPr>
      <t xml:space="preserve">Ⅰ
</t>
    </r>
    <r>
      <rPr>
        <sz val="10"/>
        <rFont val="Times New Roman"/>
        <family val="1"/>
      </rPr>
      <t xml:space="preserve">2015~2016
</t>
    </r>
    <r>
      <rPr>
        <sz val="10"/>
        <rFont val="宋体"/>
        <family val="0"/>
      </rPr>
      <t>学年</t>
    </r>
  </si>
  <si>
    <r>
      <rPr>
        <sz val="9.5"/>
        <color indexed="8"/>
        <rFont val="宋体"/>
        <family val="0"/>
      </rPr>
      <t>序号</t>
    </r>
    <r>
      <rPr>
        <sz val="9.5"/>
        <color indexed="8"/>
        <rFont val="Times New Roman"/>
        <family val="1"/>
      </rPr>
      <t>Number</t>
    </r>
  </si>
  <si>
    <r>
      <rPr>
        <sz val="9.5"/>
        <color indexed="8"/>
        <rFont val="宋体"/>
        <family val="0"/>
      </rPr>
      <t xml:space="preserve">性质
</t>
    </r>
    <r>
      <rPr>
        <sz val="9.5"/>
        <color indexed="8"/>
        <rFont val="Times New Roman"/>
        <family val="1"/>
      </rPr>
      <t>Nature</t>
    </r>
  </si>
  <si>
    <r>
      <rPr>
        <sz val="9.5"/>
        <color indexed="8"/>
        <rFont val="宋体"/>
        <family val="0"/>
      </rPr>
      <t>实践环节编号</t>
    </r>
    <r>
      <rPr>
        <sz val="9.5"/>
        <color indexed="8"/>
        <rFont val="Times New Roman"/>
        <family val="1"/>
      </rPr>
      <t xml:space="preserve"> Code</t>
    </r>
  </si>
  <si>
    <r>
      <rPr>
        <sz val="9.5"/>
        <color indexed="8"/>
        <rFont val="宋体"/>
        <family val="0"/>
      </rPr>
      <t>实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宋体"/>
        <family val="0"/>
      </rPr>
      <t>践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宋体"/>
        <family val="0"/>
      </rPr>
      <t>环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宋体"/>
        <family val="0"/>
      </rPr>
      <t>节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宋体"/>
        <family val="0"/>
      </rPr>
      <t>内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宋体"/>
        <family val="0"/>
      </rPr>
      <t>容</t>
    </r>
    <r>
      <rPr>
        <sz val="9.5"/>
        <color indexed="8"/>
        <rFont val="Times New Roman"/>
        <family val="1"/>
      </rPr>
      <t xml:space="preserve">  
Practice Contents</t>
    </r>
  </si>
  <si>
    <r>
      <rPr>
        <sz val="9.5"/>
        <color indexed="8"/>
        <rFont val="宋体"/>
        <family val="0"/>
      </rPr>
      <t>开设学期</t>
    </r>
    <r>
      <rPr>
        <sz val="9.5"/>
        <color indexed="8"/>
        <rFont val="Times New Roman"/>
        <family val="1"/>
      </rPr>
      <t>Opened Term</t>
    </r>
  </si>
  <si>
    <r>
      <rPr>
        <sz val="9.5"/>
        <color indexed="8"/>
        <rFont val="宋体"/>
        <family val="0"/>
      </rPr>
      <t>周数</t>
    </r>
    <r>
      <rPr>
        <sz val="9.5"/>
        <color indexed="8"/>
        <rFont val="Times New Roman"/>
        <family val="1"/>
      </rPr>
      <t>Weeks</t>
    </r>
  </si>
  <si>
    <r>
      <rPr>
        <sz val="9.5"/>
        <color indexed="8"/>
        <rFont val="宋体"/>
        <family val="0"/>
      </rPr>
      <t>学分</t>
    </r>
    <r>
      <rPr>
        <sz val="9.5"/>
        <color indexed="8"/>
        <rFont val="Times New Roman"/>
        <family val="1"/>
      </rPr>
      <t>Credits</t>
    </r>
  </si>
  <si>
    <r>
      <rPr>
        <sz val="9.5"/>
        <color indexed="8"/>
        <rFont val="宋体"/>
        <family val="0"/>
      </rPr>
      <t>责任单位</t>
    </r>
    <r>
      <rPr>
        <sz val="9.5"/>
        <color indexed="8"/>
        <rFont val="Times New Roman"/>
        <family val="1"/>
      </rPr>
      <t>Responsibility Unit</t>
    </r>
  </si>
  <si>
    <r>
      <rPr>
        <sz val="9.5"/>
        <color indexed="8"/>
        <rFont val="宋体"/>
        <family val="0"/>
      </rPr>
      <t xml:space="preserve">引进方式
</t>
    </r>
    <r>
      <rPr>
        <sz val="9.5"/>
        <color indexed="8"/>
        <rFont val="Times New Roman"/>
        <family val="1"/>
      </rPr>
      <t>Introduction Mode</t>
    </r>
  </si>
  <si>
    <r>
      <rPr>
        <sz val="9.5"/>
        <color indexed="8"/>
        <rFont val="宋体"/>
        <family val="0"/>
      </rPr>
      <t>备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宋体"/>
        <family val="0"/>
      </rPr>
      <t>注</t>
    </r>
  </si>
  <si>
    <r>
      <rPr>
        <sz val="9.5"/>
        <color indexed="8"/>
        <rFont val="宋体"/>
        <family val="0"/>
      </rPr>
      <t>责任教研室</t>
    </r>
  </si>
  <si>
    <r>
      <rPr>
        <sz val="9.5"/>
        <color indexed="8"/>
        <rFont val="宋体"/>
        <family val="0"/>
      </rPr>
      <t>必修</t>
    </r>
    <r>
      <rPr>
        <sz val="9.5"/>
        <color indexed="8"/>
        <rFont val="Times New Roman"/>
        <family val="1"/>
      </rPr>
      <t>Compulsory</t>
    </r>
  </si>
  <si>
    <r>
      <rPr>
        <sz val="9.5"/>
        <color indexed="8"/>
        <rFont val="宋体"/>
        <family val="0"/>
      </rPr>
      <t>军事技能</t>
    </r>
    <r>
      <rPr>
        <sz val="9.5"/>
        <color indexed="8"/>
        <rFont val="Times New Roman"/>
        <family val="1"/>
      </rPr>
      <t xml:space="preserve"> 
MilitaryTraining</t>
    </r>
  </si>
  <si>
    <r>
      <rPr>
        <sz val="9.5"/>
        <color indexed="8"/>
        <rFont val="宋体"/>
        <family val="0"/>
      </rPr>
      <t>体育部</t>
    </r>
  </si>
  <si>
    <r>
      <rPr>
        <sz val="9.5"/>
        <color indexed="8"/>
        <rFont val="宋体"/>
        <family val="0"/>
      </rPr>
      <t>外语学院</t>
    </r>
  </si>
  <si>
    <r>
      <rPr>
        <sz val="9.5"/>
        <color indexed="8"/>
        <rFont val="宋体"/>
        <family val="0"/>
      </rPr>
      <t>外语学院引进课程</t>
    </r>
  </si>
  <si>
    <r>
      <rPr>
        <sz val="9.5"/>
        <color indexed="8"/>
        <rFont val="宋体"/>
        <family val="0"/>
      </rPr>
      <t xml:space="preserve">大学生计算机基础实践
</t>
    </r>
    <r>
      <rPr>
        <sz val="9.5"/>
        <color indexed="8"/>
        <rFont val="Times New Roman"/>
        <family val="1"/>
      </rPr>
      <t>Computer Basics for Undergraduates</t>
    </r>
  </si>
  <si>
    <r>
      <rPr>
        <sz val="9.5"/>
        <color indexed="8"/>
        <rFont val="宋体"/>
        <family val="0"/>
      </rPr>
      <t>计算中心</t>
    </r>
  </si>
  <si>
    <r>
      <rPr>
        <sz val="9.5"/>
        <color indexed="8"/>
        <rFont val="宋体"/>
        <family val="0"/>
      </rPr>
      <t>工程制图实习</t>
    </r>
    <r>
      <rPr>
        <sz val="9.5"/>
        <color indexed="8"/>
        <rFont val="Times New Roman"/>
        <family val="1"/>
      </rPr>
      <t xml:space="preserve">    
Engineering Drafting Practice</t>
    </r>
  </si>
  <si>
    <r>
      <rPr>
        <sz val="9.5"/>
        <color indexed="8"/>
        <rFont val="宋体"/>
        <family val="0"/>
      </rPr>
      <t>机电学院</t>
    </r>
  </si>
  <si>
    <r>
      <rPr>
        <sz val="9.5"/>
        <color indexed="8"/>
        <rFont val="宋体"/>
        <family val="0"/>
      </rPr>
      <t>计算机绘图实习</t>
    </r>
    <r>
      <rPr>
        <sz val="9.5"/>
        <color indexed="8"/>
        <rFont val="Times New Roman"/>
        <family val="1"/>
      </rPr>
      <t xml:space="preserve">      
AutoCAD Practice</t>
    </r>
  </si>
  <si>
    <r>
      <rPr>
        <sz val="9.5"/>
        <color indexed="8"/>
        <rFont val="宋体"/>
        <family val="0"/>
      </rPr>
      <t>土木学院</t>
    </r>
  </si>
  <si>
    <r>
      <rPr>
        <sz val="9.5"/>
        <color indexed="8"/>
        <rFont val="宋体"/>
        <family val="0"/>
      </rPr>
      <t xml:space="preserve">共同开发
</t>
    </r>
    <r>
      <rPr>
        <sz val="9.5"/>
        <color indexed="8"/>
        <rFont val="Times New Roman"/>
        <family val="1"/>
      </rPr>
      <t xml:space="preserve">Co-developed Course
</t>
    </r>
  </si>
  <si>
    <r>
      <rPr>
        <sz val="9.5"/>
        <color indexed="8"/>
        <rFont val="宋体"/>
        <family val="0"/>
      </rPr>
      <t>土木学院引进课程，共同开发</t>
    </r>
  </si>
  <si>
    <r>
      <rPr>
        <sz val="9.5"/>
        <color indexed="8"/>
        <rFont val="方正书宋_GBK"/>
        <family val="0"/>
      </rPr>
      <t>房屋建筑学教研室</t>
    </r>
  </si>
  <si>
    <r>
      <rPr>
        <sz val="9.5"/>
        <color indexed="8"/>
        <rFont val="宋体"/>
        <family val="0"/>
      </rPr>
      <t>工程认识实习</t>
    </r>
    <r>
      <rPr>
        <sz val="9.5"/>
        <color indexed="8"/>
        <rFont val="Times New Roman"/>
        <family val="1"/>
      </rPr>
      <t xml:space="preserve">    
Engineering Cognition Practice</t>
    </r>
  </si>
  <si>
    <r>
      <rPr>
        <sz val="9.5"/>
        <color indexed="8"/>
        <rFont val="宋体"/>
        <family val="0"/>
      </rPr>
      <t>外语实训</t>
    </r>
    <r>
      <rPr>
        <sz val="9.5"/>
        <color indexed="8"/>
        <rFont val="Times New Roman"/>
        <family val="1"/>
      </rPr>
      <t xml:space="preserve">            
English Language Training</t>
    </r>
  </si>
  <si>
    <r>
      <rPr>
        <sz val="9.5"/>
        <color indexed="8"/>
        <rFont val="宋体"/>
        <family val="0"/>
      </rPr>
      <t>民用建筑设计</t>
    </r>
    <r>
      <rPr>
        <sz val="9.5"/>
        <color indexed="8"/>
        <rFont val="Times New Roman"/>
        <family val="1"/>
      </rPr>
      <t xml:space="preserve">          
Civil Building Design</t>
    </r>
  </si>
  <si>
    <r>
      <rPr>
        <sz val="9.5"/>
        <color indexed="8"/>
        <rFont val="宋体"/>
        <family val="0"/>
      </rPr>
      <t>公益劳动</t>
    </r>
    <r>
      <rPr>
        <sz val="9.5"/>
        <color indexed="8"/>
        <rFont val="Times New Roman"/>
        <family val="1"/>
      </rPr>
      <t xml:space="preserve">             
Community Service</t>
    </r>
  </si>
  <si>
    <r>
      <rPr>
        <sz val="9.5"/>
        <color indexed="8"/>
        <rFont val="宋体"/>
        <family val="0"/>
      </rPr>
      <t>教务处</t>
    </r>
  </si>
  <si>
    <r>
      <rPr>
        <sz val="9.5"/>
        <color indexed="8"/>
        <rFont val="宋体"/>
        <family val="0"/>
      </rPr>
      <t>勘测学院</t>
    </r>
  </si>
  <si>
    <r>
      <rPr>
        <sz val="9.5"/>
        <color indexed="8"/>
        <rFont val="宋体"/>
        <family val="0"/>
      </rPr>
      <t>勘测学院引进课程</t>
    </r>
  </si>
  <si>
    <r>
      <rPr>
        <sz val="9.5"/>
        <color indexed="8"/>
        <rFont val="方正书宋_GBK"/>
        <family val="0"/>
      </rPr>
      <t>施工技术设计</t>
    </r>
    <r>
      <rPr>
        <sz val="9.5"/>
        <color indexed="8"/>
        <rFont val="Times New Roman"/>
        <family val="1"/>
      </rPr>
      <t xml:space="preserve">         
Construction Technology Design</t>
    </r>
  </si>
  <si>
    <r>
      <rPr>
        <sz val="9.5"/>
        <color indexed="8"/>
        <rFont val="方正书宋_GBK"/>
        <family val="0"/>
      </rPr>
      <t>施工教研室</t>
    </r>
  </si>
  <si>
    <r>
      <rPr>
        <sz val="9.5"/>
        <color indexed="8"/>
        <rFont val="宋体"/>
        <family val="0"/>
      </rPr>
      <t>基础工程设计</t>
    </r>
    <r>
      <rPr>
        <sz val="9.5"/>
        <color indexed="8"/>
        <rFont val="Times New Roman"/>
        <family val="1"/>
      </rPr>
      <t xml:space="preserve">        
Foundation Engineering Design</t>
    </r>
  </si>
  <si>
    <r>
      <rPr>
        <sz val="9.5"/>
        <color indexed="8"/>
        <rFont val="宋体"/>
        <family val="0"/>
      </rPr>
      <t>地基基础教研室</t>
    </r>
  </si>
  <si>
    <r>
      <rPr>
        <sz val="9.5"/>
        <color indexed="8"/>
        <rFont val="宋体"/>
        <family val="0"/>
      </rPr>
      <t xml:space="preserve">土木工程综合实训
</t>
    </r>
    <r>
      <rPr>
        <sz val="9.5"/>
        <color indexed="8"/>
        <rFont val="Times New Roman"/>
        <family val="1"/>
      </rPr>
      <t>Comprehensive Training of Civil Engineering</t>
    </r>
  </si>
  <si>
    <r>
      <rPr>
        <sz val="9.5"/>
        <color indexed="8"/>
        <rFont val="宋体"/>
        <family val="0"/>
      </rPr>
      <t>结构教研室</t>
    </r>
  </si>
  <si>
    <r>
      <rPr>
        <sz val="9.5"/>
        <color indexed="8"/>
        <rFont val="宋体"/>
        <family val="0"/>
      </rPr>
      <t xml:space="preserve">工程造价应用软件实习
</t>
    </r>
    <r>
      <rPr>
        <sz val="9.5"/>
        <color indexed="8"/>
        <rFont val="Times New Roman"/>
        <family val="1"/>
      </rPr>
      <t>Project Cost Software Practice</t>
    </r>
  </si>
  <si>
    <r>
      <rPr>
        <sz val="9.5"/>
        <color indexed="8"/>
        <rFont val="宋体"/>
        <family val="0"/>
      </rPr>
      <t>砼梁板结构设计</t>
    </r>
    <r>
      <rPr>
        <sz val="9.5"/>
        <color indexed="8"/>
        <rFont val="Times New Roman"/>
        <family val="1"/>
      </rPr>
      <t xml:space="preserve">     
Concrete Beam and Slab Design</t>
    </r>
  </si>
  <si>
    <r>
      <rPr>
        <sz val="9.5"/>
        <color indexed="8"/>
        <rFont val="宋体"/>
        <family val="0"/>
      </rPr>
      <t>混合结构设计</t>
    </r>
    <r>
      <rPr>
        <sz val="9.5"/>
        <color indexed="8"/>
        <rFont val="Times New Roman"/>
        <family val="1"/>
      </rPr>
      <t xml:space="preserve">      
Composite Structure Design</t>
    </r>
  </si>
  <si>
    <r>
      <rPr>
        <sz val="9.5"/>
        <color indexed="8"/>
        <rFont val="宋体"/>
        <family val="0"/>
      </rPr>
      <t>钢结构课程设计</t>
    </r>
    <r>
      <rPr>
        <sz val="9.5"/>
        <color indexed="8"/>
        <rFont val="Times New Roman"/>
        <family val="1"/>
      </rPr>
      <t xml:space="preserve">         
Steel Structure Design</t>
    </r>
  </si>
  <si>
    <r>
      <rPr>
        <sz val="9.5"/>
        <color indexed="8"/>
        <rFont val="宋体"/>
        <family val="0"/>
      </rPr>
      <t>毕业实习</t>
    </r>
    <r>
      <rPr>
        <sz val="9.5"/>
        <color indexed="8"/>
        <rFont val="Times New Roman"/>
        <family val="1"/>
      </rPr>
      <t xml:space="preserve">         
Graduation Practice</t>
    </r>
  </si>
  <si>
    <r>
      <rPr>
        <sz val="9.5"/>
        <color indexed="8"/>
        <rFont val="宋体"/>
        <family val="0"/>
      </rPr>
      <t>毕业设计</t>
    </r>
    <r>
      <rPr>
        <sz val="9.5"/>
        <color indexed="8"/>
        <rFont val="Times New Roman"/>
        <family val="1"/>
      </rPr>
      <t xml:space="preserve">         
Graduation Design</t>
    </r>
  </si>
  <si>
    <r>
      <rPr>
        <sz val="9.5"/>
        <color indexed="8"/>
        <rFont val="方正书宋_GBK"/>
        <family val="0"/>
      </rPr>
      <t>结构教研室</t>
    </r>
  </si>
  <si>
    <r>
      <rPr>
        <b/>
        <sz val="9.5"/>
        <color indexed="8"/>
        <rFont val="宋体"/>
        <family val="0"/>
      </rPr>
      <t>小</t>
    </r>
    <r>
      <rPr>
        <b/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宋体"/>
        <family val="0"/>
      </rPr>
      <t>计</t>
    </r>
    <r>
      <rPr>
        <b/>
        <sz val="9.5"/>
        <color indexed="8"/>
        <rFont val="Times New Roman"/>
        <family val="1"/>
      </rPr>
      <t xml:space="preserve"> Subtotal</t>
    </r>
  </si>
  <si>
    <r>
      <rPr>
        <sz val="9.5"/>
        <color indexed="8"/>
        <rFont val="宋体"/>
        <family val="0"/>
      </rPr>
      <t>限选</t>
    </r>
    <r>
      <rPr>
        <sz val="9.5"/>
        <color indexed="8"/>
        <rFont val="Times New Roman"/>
        <family val="1"/>
      </rPr>
      <t xml:space="preserve"> Elective</t>
    </r>
  </si>
  <si>
    <r>
      <rPr>
        <sz val="9.5"/>
        <color indexed="8"/>
        <rFont val="宋体"/>
        <family val="0"/>
      </rPr>
      <t>思想政治教育社会实践</t>
    </r>
    <r>
      <rPr>
        <sz val="9.5"/>
        <color indexed="8"/>
        <rFont val="Times New Roman"/>
        <family val="1"/>
      </rPr>
      <t xml:space="preserve"> Political Education </t>
    </r>
  </si>
  <si>
    <r>
      <rPr>
        <sz val="9.5"/>
        <color indexed="8"/>
        <rFont val="宋体"/>
        <family val="0"/>
      </rPr>
      <t>社科部</t>
    </r>
  </si>
  <si>
    <r>
      <rPr>
        <sz val="9.5"/>
        <color indexed="8"/>
        <rFont val="宋体"/>
        <family val="0"/>
      </rPr>
      <t>专业实习（施工）</t>
    </r>
    <r>
      <rPr>
        <sz val="9.5"/>
        <color indexed="8"/>
        <rFont val="Times New Roman"/>
        <family val="1"/>
      </rPr>
      <t>Professional Practice (Construction)</t>
    </r>
  </si>
  <si>
    <r>
      <rPr>
        <sz val="9.5"/>
        <color indexed="8"/>
        <rFont val="宋体"/>
        <family val="0"/>
      </rPr>
      <t>二选一</t>
    </r>
  </si>
  <si>
    <r>
      <rPr>
        <sz val="9.5"/>
        <color indexed="8"/>
        <rFont val="宋体"/>
        <family val="0"/>
      </rPr>
      <t>二选一</t>
    </r>
  </si>
  <si>
    <r>
      <rPr>
        <sz val="9.5"/>
        <color indexed="8"/>
        <rFont val="宋体"/>
        <family val="0"/>
      </rPr>
      <t>专业实习（设计）</t>
    </r>
    <r>
      <rPr>
        <sz val="9.5"/>
        <color indexed="8"/>
        <rFont val="Times New Roman"/>
        <family val="1"/>
      </rPr>
      <t>Professional Practice (Design)</t>
    </r>
  </si>
  <si>
    <r>
      <rPr>
        <sz val="9.5"/>
        <color indexed="8"/>
        <rFont val="宋体"/>
        <family val="0"/>
      </rPr>
      <t>任选</t>
    </r>
    <r>
      <rPr>
        <sz val="9.5"/>
        <color indexed="8"/>
        <rFont val="Times New Roman"/>
        <family val="1"/>
      </rPr>
      <t>Optional</t>
    </r>
  </si>
  <si>
    <r>
      <rPr>
        <sz val="9.5"/>
        <color indexed="8"/>
        <rFont val="宋体"/>
        <family val="0"/>
      </rPr>
      <t>第二课堂实践教育</t>
    </r>
    <r>
      <rPr>
        <sz val="9.5"/>
        <color indexed="8"/>
        <rFont val="Times New Roman"/>
        <family val="1"/>
      </rPr>
      <t xml:space="preserve">    Intermediate Classroom Practice Education</t>
    </r>
  </si>
  <si>
    <r>
      <rPr>
        <sz val="9.5"/>
        <color indexed="8"/>
        <rFont val="宋体"/>
        <family val="0"/>
      </rPr>
      <t>专业所在学院</t>
    </r>
  </si>
  <si>
    <r>
      <rPr>
        <sz val="9.5"/>
        <color indexed="8"/>
        <rFont val="宋体"/>
        <family val="0"/>
      </rPr>
      <t>按项目计算学分
按学年统一记载</t>
    </r>
  </si>
  <si>
    <r>
      <t xml:space="preserve">  </t>
    </r>
    <r>
      <rPr>
        <b/>
        <sz val="20"/>
        <rFont val="宋体"/>
        <family val="0"/>
      </rPr>
      <t>培养方案学时、学分分配及主要参数表</t>
    </r>
    <r>
      <rPr>
        <b/>
        <sz val="22"/>
        <rFont val="宋体"/>
        <family val="0"/>
      </rPr>
      <t xml:space="preserve">
</t>
    </r>
    <r>
      <rPr>
        <b/>
        <sz val="18"/>
        <rFont val="Times New Roman"/>
        <family val="1"/>
      </rPr>
      <t>Teaching Hours, Credits Allocation and Main Parameters</t>
    </r>
  </si>
  <si>
    <r>
      <rPr>
        <sz val="12"/>
        <rFont val="宋体"/>
        <family val="0"/>
      </rPr>
      <t>表</t>
    </r>
    <r>
      <rPr>
        <sz val="12"/>
        <rFont val="Times New Roman"/>
        <family val="1"/>
      </rPr>
      <t>1 (Table 1)</t>
    </r>
  </si>
  <si>
    <r>
      <t xml:space="preserve">                  </t>
    </r>
    <r>
      <rPr>
        <sz val="10"/>
        <rFont val="宋体"/>
        <family val="0"/>
      </rPr>
      <t>学时及学分分配</t>
    </r>
    <r>
      <rPr>
        <sz val="10"/>
        <rFont val="Times New Roman"/>
        <family val="1"/>
      </rPr>
      <t xml:space="preserve"> 
       Hours &amp; credits allocation
</t>
    </r>
    <r>
      <rPr>
        <sz val="10"/>
        <rFont val="宋体"/>
        <family val="0"/>
      </rPr>
      <t>教学环节</t>
    </r>
    <r>
      <rPr>
        <sz val="10"/>
        <rFont val="Times New Roman"/>
        <family val="1"/>
      </rPr>
      <t xml:space="preserve">Teaching activities
</t>
    </r>
  </si>
  <si>
    <r>
      <rPr>
        <sz val="10"/>
        <rFont val="宋体"/>
        <family val="0"/>
      </rPr>
      <t>学时（周数）分配</t>
    </r>
    <r>
      <rPr>
        <sz val="10"/>
        <rFont val="Times New Roman"/>
        <family val="1"/>
      </rPr>
      <t xml:space="preserve"> Hours (weeks) allocation</t>
    </r>
  </si>
  <si>
    <r>
      <rPr>
        <sz val="10"/>
        <rFont val="宋体"/>
        <family val="0"/>
      </rPr>
      <t>学分分配</t>
    </r>
    <r>
      <rPr>
        <sz val="10"/>
        <rFont val="Times New Roman"/>
        <family val="1"/>
      </rPr>
      <t xml:space="preserve"> Credits allocation</t>
    </r>
  </si>
  <si>
    <r>
      <rPr>
        <sz val="10"/>
        <rFont val="宋体"/>
        <family val="0"/>
      </rPr>
      <t>总学时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周数</t>
    </r>
    <r>
      <rPr>
        <sz val="10"/>
        <rFont val="Times New Roman"/>
        <family val="1"/>
      </rPr>
      <t xml:space="preserve">              
Total teaching hours/weeks</t>
    </r>
  </si>
  <si>
    <r>
      <rPr>
        <sz val="10"/>
        <rFont val="宋体"/>
        <family val="0"/>
      </rPr>
      <t>必修学时（或周）</t>
    </r>
    <r>
      <rPr>
        <sz val="10"/>
        <rFont val="Times New Roman"/>
        <family val="1"/>
      </rPr>
      <t>Compulsory hours/weeks</t>
    </r>
  </si>
  <si>
    <r>
      <rPr>
        <sz val="10"/>
        <rFont val="宋体"/>
        <family val="0"/>
      </rPr>
      <t>课程所含实践学时（或周）</t>
    </r>
    <r>
      <rPr>
        <sz val="10"/>
        <rFont val="Times New Roman"/>
        <family val="1"/>
      </rPr>
      <t xml:space="preserve">   Practice hours/weeks in Courses</t>
    </r>
  </si>
  <si>
    <r>
      <rPr>
        <sz val="10"/>
        <rFont val="宋体"/>
        <family val="0"/>
      </rPr>
      <t>总学分</t>
    </r>
    <r>
      <rPr>
        <sz val="10"/>
        <rFont val="Times New Roman"/>
        <family val="1"/>
      </rPr>
      <t xml:space="preserve">        
Total credits</t>
    </r>
  </si>
  <si>
    <r>
      <rPr>
        <sz val="10"/>
        <rFont val="宋体"/>
        <family val="0"/>
      </rPr>
      <t>必修学分</t>
    </r>
    <r>
      <rPr>
        <sz val="10"/>
        <rFont val="Times New Roman"/>
        <family val="1"/>
      </rPr>
      <t>Compulsory credits</t>
    </r>
  </si>
  <si>
    <r>
      <rPr>
        <sz val="10"/>
        <rFont val="宋体"/>
        <family val="0"/>
      </rPr>
      <t>学时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周数</t>
    </r>
    <r>
      <rPr>
        <sz val="10"/>
        <rFont val="Times New Roman"/>
        <family val="1"/>
      </rPr>
      <t xml:space="preserve">              
teaching hours/weeks</t>
    </r>
  </si>
  <si>
    <r>
      <rPr>
        <sz val="10"/>
        <rFont val="宋体"/>
        <family val="0"/>
      </rPr>
      <t>比例</t>
    </r>
    <r>
      <rPr>
        <sz val="10"/>
        <rFont val="Times New Roman"/>
        <family val="1"/>
      </rPr>
      <t>Proportion</t>
    </r>
  </si>
  <si>
    <r>
      <rPr>
        <sz val="10"/>
        <rFont val="宋体"/>
        <family val="0"/>
      </rPr>
      <t>学分</t>
    </r>
    <r>
      <rPr>
        <sz val="10"/>
        <rFont val="Times New Roman"/>
        <family val="1"/>
      </rPr>
      <t>Credits</t>
    </r>
  </si>
  <si>
    <r>
      <rPr>
        <sz val="10"/>
        <rFont val="宋体"/>
        <family val="0"/>
      </rPr>
      <t>课内学分</t>
    </r>
    <r>
      <rPr>
        <sz val="10"/>
        <rFont val="Times New Roman"/>
        <family val="1"/>
      </rPr>
      <t>Curricular credits</t>
    </r>
  </si>
  <si>
    <r>
      <rPr>
        <sz val="10"/>
        <rFont val="宋体"/>
        <family val="0"/>
      </rPr>
      <t>课外学分</t>
    </r>
    <r>
      <rPr>
        <sz val="10"/>
        <rFont val="Times New Roman"/>
        <family val="1"/>
      </rPr>
      <t>Extra curricular Credits</t>
    </r>
  </si>
  <si>
    <r>
      <rPr>
        <sz val="10"/>
        <rFont val="宋体"/>
        <family val="0"/>
      </rPr>
      <t>理论教学</t>
    </r>
    <r>
      <rPr>
        <sz val="10"/>
        <rFont val="Times New Roman"/>
        <family val="1"/>
      </rPr>
      <t>Theoretical teaching</t>
    </r>
  </si>
  <si>
    <r>
      <rPr>
        <sz val="10"/>
        <rFont val="宋体"/>
        <family val="0"/>
      </rPr>
      <t>专业基础课</t>
    </r>
    <r>
      <rPr>
        <sz val="10"/>
        <rFont val="Times New Roman"/>
        <family val="1"/>
      </rPr>
      <t xml:space="preserve"> 
Professional basic course
</t>
    </r>
  </si>
  <si>
    <r>
      <rPr>
        <sz val="10"/>
        <rFont val="宋体"/>
        <family val="0"/>
      </rPr>
      <t xml:space="preserve">专业课
</t>
    </r>
    <r>
      <rPr>
        <sz val="10"/>
        <rFont val="Times New Roman"/>
        <family val="1"/>
      </rPr>
      <t>Professional course</t>
    </r>
  </si>
  <si>
    <r>
      <rPr>
        <sz val="10"/>
        <rFont val="宋体"/>
        <family val="0"/>
      </rPr>
      <t>小计</t>
    </r>
    <r>
      <rPr>
        <sz val="10"/>
        <rFont val="Times New Roman"/>
        <family val="1"/>
      </rPr>
      <t xml:space="preserve"> Subtotal</t>
    </r>
  </si>
  <si>
    <r>
      <rPr>
        <sz val="10"/>
        <rFont val="宋体"/>
        <family val="0"/>
      </rPr>
      <t>实践教学</t>
    </r>
    <r>
      <rPr>
        <sz val="10"/>
        <rFont val="Times New Roman"/>
        <family val="1"/>
      </rPr>
      <t>Practical teaching</t>
    </r>
  </si>
  <si>
    <r>
      <rPr>
        <sz val="10"/>
        <rFont val="宋体"/>
        <family val="0"/>
      </rPr>
      <t>周数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学分</t>
    </r>
    <r>
      <rPr>
        <sz val="10"/>
        <rFont val="Times New Roman"/>
        <family val="1"/>
      </rPr>
      <t xml:space="preserve"> 
Weeks/Credits</t>
    </r>
  </si>
  <si>
    <r>
      <rPr>
        <sz val="10"/>
        <rFont val="宋体"/>
        <family val="0"/>
      </rPr>
      <t>主要参数</t>
    </r>
    <r>
      <rPr>
        <sz val="10"/>
        <rFont val="Times New Roman"/>
        <family val="1"/>
      </rPr>
      <t xml:space="preserve"> 
Main parameters
</t>
    </r>
  </si>
  <si>
    <r>
      <rPr>
        <sz val="10"/>
        <rFont val="宋体"/>
        <family val="0"/>
      </rPr>
      <t>教学活动总周数</t>
    </r>
    <r>
      <rPr>
        <sz val="10"/>
        <rFont val="Times New Roman"/>
        <family val="1"/>
      </rPr>
      <t xml:space="preserve">  
Total weeks</t>
    </r>
  </si>
  <si>
    <r>
      <rPr>
        <sz val="10"/>
        <rFont val="宋体"/>
        <family val="0"/>
      </rPr>
      <t>毕业总学分标准</t>
    </r>
    <r>
      <rPr>
        <sz val="10"/>
        <rFont val="Times New Roman"/>
        <family val="1"/>
      </rPr>
      <t xml:space="preserve">     
Total graduation credits standard </t>
    </r>
  </si>
  <si>
    <r>
      <rPr>
        <sz val="10"/>
        <rFont val="宋体"/>
        <family val="0"/>
      </rPr>
      <t xml:space="preserve">实践教学周数占
教学活动总周数的比例
</t>
    </r>
    <r>
      <rPr>
        <sz val="10"/>
        <rFont val="Times New Roman"/>
        <family val="1"/>
      </rPr>
      <t xml:space="preserve">Proportion of practical teaching weeks and total teaching weeks
</t>
    </r>
  </si>
  <si>
    <r>
      <rPr>
        <sz val="10"/>
        <rFont val="宋体"/>
        <family val="0"/>
      </rPr>
      <t>应选修学时占总教学时数的比例</t>
    </r>
    <r>
      <rPr>
        <sz val="10"/>
        <rFont val="Times New Roman"/>
        <family val="1"/>
      </rPr>
      <t xml:space="preserve">        
Proportion of elective hours and total teaching hours</t>
    </r>
  </si>
  <si>
    <r>
      <rPr>
        <sz val="10"/>
        <rFont val="宋体"/>
        <family val="0"/>
      </rPr>
      <t>应选修学分占总学分的比例</t>
    </r>
    <r>
      <rPr>
        <sz val="10"/>
        <rFont val="Times New Roman"/>
        <family val="1"/>
      </rPr>
      <t xml:space="preserve"> 
Proportion of elective credits and total credit</t>
    </r>
  </si>
  <si>
    <r>
      <t>表</t>
    </r>
    <r>
      <rPr>
        <sz val="12"/>
        <rFont val="Times New Roman"/>
        <family val="1"/>
      </rPr>
      <t>2(Table 2)</t>
    </r>
  </si>
  <si>
    <r>
      <t xml:space="preserve">Year </t>
    </r>
    <r>
      <rPr>
        <sz val="10"/>
        <rFont val="宋体"/>
        <family val="0"/>
      </rPr>
      <t>Ⅱ</t>
    </r>
    <r>
      <rPr>
        <sz val="10"/>
        <rFont val="Times New Roman"/>
        <family val="1"/>
      </rPr>
      <t xml:space="preserve">
2016~2017
</t>
    </r>
    <r>
      <rPr>
        <sz val="10"/>
        <rFont val="宋体"/>
        <family val="0"/>
      </rPr>
      <t>学年</t>
    </r>
  </si>
  <si>
    <t>7月
26-2</t>
  </si>
  <si>
    <t>8月
31-6</t>
  </si>
  <si>
    <t>8-13</t>
  </si>
  <si>
    <t>8月
21-27</t>
  </si>
  <si>
    <r>
      <t xml:space="preserve">Year </t>
    </r>
    <r>
      <rPr>
        <sz val="10"/>
        <rFont val="宋体"/>
        <family val="0"/>
      </rPr>
      <t>Ⅲ</t>
    </r>
    <r>
      <rPr>
        <sz val="10"/>
        <rFont val="Times New Roman"/>
        <family val="1"/>
      </rPr>
      <t xml:space="preserve">
2017~2018
</t>
    </r>
    <r>
      <rPr>
        <sz val="10"/>
        <rFont val="宋体"/>
        <family val="0"/>
      </rPr>
      <t>学年</t>
    </r>
  </si>
  <si>
    <t>9月
28-3</t>
  </si>
  <si>
    <t>10月
25-1</t>
  </si>
  <si>
    <t>11月
30-5</t>
  </si>
  <si>
    <t>12月
27-3</t>
  </si>
  <si>
    <t>1月
1-7</t>
  </si>
  <si>
    <t>2月
29-4</t>
  </si>
  <si>
    <t>3月
26-4</t>
  </si>
  <si>
    <t>3月5-11</t>
  </si>
  <si>
    <t>4月
26-1</t>
  </si>
  <si>
    <t>5月
30-6</t>
  </si>
  <si>
    <t>6月
28-3</t>
  </si>
  <si>
    <t>6月
18-24</t>
  </si>
  <si>
    <t>25-1</t>
  </si>
  <si>
    <t>7月
2-8</t>
  </si>
  <si>
    <t>30-5</t>
  </si>
  <si>
    <t>27-2</t>
  </si>
  <si>
    <r>
      <t xml:space="preserve">Year </t>
    </r>
    <r>
      <rPr>
        <sz val="10"/>
        <rFont val="宋体"/>
        <family val="0"/>
      </rPr>
      <t>Ⅳ</t>
    </r>
    <r>
      <rPr>
        <sz val="10"/>
        <rFont val="Times New Roman"/>
        <family val="1"/>
      </rPr>
      <t xml:space="preserve">
2018~2019
</t>
    </r>
    <r>
      <rPr>
        <sz val="10"/>
        <rFont val="宋体"/>
        <family val="0"/>
      </rPr>
      <t>学年</t>
    </r>
  </si>
  <si>
    <t>9月
3-9</t>
  </si>
  <si>
    <t>24-90</t>
  </si>
  <si>
    <t>10月
1-7</t>
  </si>
  <si>
    <t>10月
29-4</t>
  </si>
  <si>
    <t>11月  5-11</t>
  </si>
  <si>
    <t>26-2</t>
  </si>
  <si>
    <t>12月
3-9</t>
  </si>
  <si>
    <t>1月
31-6</t>
  </si>
  <si>
    <t>2月
28-3</t>
  </si>
  <si>
    <t>11-16</t>
  </si>
  <si>
    <t>3月
24-3</t>
  </si>
  <si>
    <t>3月
4-10</t>
  </si>
  <si>
    <t>4月
1-7</t>
  </si>
  <si>
    <t>5月
29-5</t>
  </si>
  <si>
    <t>6月
3-9</t>
  </si>
  <si>
    <t>7月
1-7</t>
  </si>
  <si>
    <t>8月
29-4</t>
  </si>
  <si>
    <t>8月
26-1</t>
  </si>
  <si>
    <t>合计 Total</t>
  </si>
  <si>
    <r>
      <rPr>
        <sz val="12"/>
        <rFont val="宋体"/>
        <family val="0"/>
      </rPr>
      <t>表</t>
    </r>
    <r>
      <rPr>
        <sz val="12"/>
        <rFont val="Times New Roman"/>
        <family val="1"/>
      </rPr>
      <t>4(Table 4)</t>
    </r>
  </si>
  <si>
    <r>
      <rPr>
        <b/>
        <sz val="9.5"/>
        <color indexed="8"/>
        <rFont val="宋体"/>
        <family val="0"/>
      </rPr>
      <t>小</t>
    </r>
    <r>
      <rPr>
        <b/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宋体"/>
        <family val="0"/>
      </rPr>
      <t>计</t>
    </r>
    <r>
      <rPr>
        <b/>
        <sz val="9.5"/>
        <color indexed="8"/>
        <rFont val="Times New Roman"/>
        <family val="1"/>
      </rPr>
      <t xml:space="preserve"> Subtotal</t>
    </r>
  </si>
  <si>
    <r>
      <rPr>
        <b/>
        <sz val="9.5"/>
        <color indexed="8"/>
        <rFont val="宋体"/>
        <family val="0"/>
      </rPr>
      <t>合</t>
    </r>
    <r>
      <rPr>
        <b/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宋体"/>
        <family val="0"/>
      </rPr>
      <t>计</t>
    </r>
    <r>
      <rPr>
        <b/>
        <sz val="9.5"/>
        <color indexed="8"/>
        <rFont val="Times New Roman"/>
        <family val="1"/>
      </rPr>
      <t xml:space="preserve"> Total</t>
    </r>
  </si>
  <si>
    <r>
      <rPr>
        <sz val="9.5"/>
        <color indexed="8"/>
        <rFont val="宋体"/>
        <family val="0"/>
      </rPr>
      <t>施工组织设计</t>
    </r>
    <r>
      <rPr>
        <sz val="9.5"/>
        <color indexed="8"/>
        <rFont val="Times New Roman"/>
        <family val="1"/>
      </rPr>
      <t xml:space="preserve">  
Construction Organization Design</t>
    </r>
  </si>
  <si>
    <r>
      <rPr>
        <sz val="9.5"/>
        <color indexed="8"/>
        <rFont val="宋体"/>
        <family val="0"/>
      </rPr>
      <t>工程测量实习Ⅱ</t>
    </r>
    <r>
      <rPr>
        <sz val="9.5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
Engineering Surveying Practice </t>
    </r>
    <r>
      <rPr>
        <sz val="9"/>
        <color indexed="8"/>
        <rFont val="宋体"/>
        <family val="0"/>
      </rPr>
      <t>Ⅱ</t>
    </r>
  </si>
  <si>
    <r>
      <rPr>
        <sz val="9.5"/>
        <color indexed="8"/>
        <rFont val="宋体"/>
        <family val="0"/>
      </rPr>
      <t>引进课程</t>
    </r>
    <r>
      <rPr>
        <sz val="9.5"/>
        <color indexed="8"/>
        <rFont val="Times New Roman"/>
        <family val="1"/>
      </rPr>
      <t xml:space="preserve">  
Introduced from UWS</t>
    </r>
  </si>
  <si>
    <t>工程（土建）造价计算  
Project Cost Calculation</t>
  </si>
  <si>
    <r>
      <rPr>
        <sz val="11"/>
        <rFont val="宋体"/>
        <family val="0"/>
      </rPr>
      <t>土木工程专业（中英合作）</t>
    </r>
    <r>
      <rPr>
        <sz val="11"/>
        <rFont val="Times New Roman"/>
        <family val="1"/>
      </rPr>
      <t xml:space="preserve">(Civil  Enginneeing) </t>
    </r>
  </si>
  <si>
    <r>
      <rPr>
        <sz val="12"/>
        <rFont val="宋体"/>
        <family val="0"/>
      </rPr>
      <t>土木工程专业（中英合作）</t>
    </r>
    <r>
      <rPr>
        <sz val="12"/>
        <rFont val="Times New Roman"/>
        <family val="1"/>
      </rPr>
      <t xml:space="preserve">(Civil Enginneeing) </t>
    </r>
  </si>
  <si>
    <r>
      <t xml:space="preserve"> </t>
    </r>
    <r>
      <rPr>
        <sz val="12"/>
        <rFont val="宋体"/>
        <family val="0"/>
      </rPr>
      <t>土木工程专业（中英合作）</t>
    </r>
    <r>
      <rPr>
        <sz val="12"/>
        <rFont val="Times New Roman"/>
        <family val="1"/>
      </rPr>
      <t>(Civil Enginneeing)</t>
    </r>
  </si>
  <si>
    <r>
      <rPr>
        <sz val="10"/>
        <rFont val="宋体"/>
        <family val="0"/>
      </rPr>
      <t>应选修学时（或周）</t>
    </r>
    <r>
      <rPr>
        <sz val="10"/>
        <rFont val="Times New Roman"/>
        <family val="1"/>
      </rPr>
      <t xml:space="preserve"> 
Elective hours/weeks
</t>
    </r>
  </si>
  <si>
    <r>
      <rPr>
        <sz val="10"/>
        <rFont val="宋体"/>
        <family val="0"/>
      </rPr>
      <t>公共课</t>
    </r>
    <r>
      <rPr>
        <sz val="10"/>
        <rFont val="Times New Roman"/>
        <family val="1"/>
      </rPr>
      <t xml:space="preserve"> 
Public course</t>
    </r>
  </si>
  <si>
    <r>
      <rPr>
        <b/>
        <sz val="22"/>
        <rFont val="宋体"/>
        <family val="0"/>
      </rPr>
      <t>课程设置及教学进程表</t>
    </r>
    <r>
      <rPr>
        <b/>
        <sz val="20"/>
        <rFont val="Times New Roman"/>
        <family val="1"/>
      </rPr>
      <t xml:space="preserve">
</t>
    </r>
    <r>
      <rPr>
        <b/>
        <sz val="18"/>
        <rFont val="Times New Roman"/>
        <family val="1"/>
      </rPr>
      <t xml:space="preserve">Curriculum and Teaching Process </t>
    </r>
  </si>
  <si>
    <r>
      <rPr>
        <sz val="12"/>
        <rFont val="宋体"/>
        <family val="0"/>
      </rPr>
      <t>表</t>
    </r>
    <r>
      <rPr>
        <sz val="12"/>
        <rFont val="Times New Roman"/>
        <family val="1"/>
      </rPr>
      <t>3(Table 3)</t>
    </r>
  </si>
  <si>
    <r>
      <rPr>
        <sz val="12"/>
        <rFont val="宋体"/>
        <family val="0"/>
      </rPr>
      <t>土木工程专业（中英合作）</t>
    </r>
    <r>
      <rPr>
        <sz val="12"/>
        <rFont val="Times New Roman"/>
        <family val="1"/>
      </rPr>
      <t>(Civil Enginneeing)</t>
    </r>
  </si>
  <si>
    <r>
      <rPr>
        <sz val="9"/>
        <rFont val="宋体"/>
        <family val="0"/>
      </rPr>
      <t>课程类别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</si>
  <si>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课程编号</t>
    </r>
  </si>
  <si>
    <r>
      <rPr>
        <sz val="9"/>
        <rFont val="宋体"/>
        <family val="0"/>
      </rPr>
      <t>课程名称</t>
    </r>
  </si>
  <si>
    <r>
      <rPr>
        <sz val="9"/>
        <rFont val="宋体"/>
        <family val="0"/>
      </rPr>
      <t>核心课程</t>
    </r>
    <r>
      <rPr>
        <sz val="9"/>
        <rFont val="Times New Roman"/>
        <family val="1"/>
      </rPr>
      <t>CC</t>
    </r>
  </si>
  <si>
    <r>
      <rPr>
        <sz val="9"/>
        <rFont val="宋体"/>
        <family val="0"/>
      </rPr>
      <t>考试学期</t>
    </r>
    <r>
      <rPr>
        <sz val="9"/>
        <rFont val="Times New Roman"/>
        <family val="1"/>
      </rPr>
      <t>ET</t>
    </r>
  </si>
  <si>
    <r>
      <rPr>
        <sz val="9"/>
        <rFont val="宋体"/>
        <family val="0"/>
      </rPr>
      <t>考查学期</t>
    </r>
    <r>
      <rPr>
        <sz val="9"/>
        <rFont val="Times New Roman"/>
        <family val="1"/>
      </rPr>
      <t>CT</t>
    </r>
  </si>
  <si>
    <r>
      <rPr>
        <sz val="9"/>
        <rFont val="宋体"/>
        <family val="0"/>
      </rPr>
      <t>学时数</t>
    </r>
    <r>
      <rPr>
        <sz val="9"/>
        <rFont val="Times New Roman"/>
        <family val="1"/>
      </rPr>
      <t>THS</t>
    </r>
  </si>
  <si>
    <r>
      <rPr>
        <sz val="9"/>
        <rFont val="宋体"/>
        <family val="0"/>
      </rPr>
      <t>学分</t>
    </r>
  </si>
  <si>
    <r>
      <rPr>
        <sz val="9"/>
        <rFont val="宋体"/>
        <family val="0"/>
      </rPr>
      <t>各学期学时分配</t>
    </r>
    <r>
      <rPr>
        <sz val="9"/>
        <rFont val="Times New Roman"/>
        <family val="1"/>
      </rPr>
      <t xml:space="preserve"> Allocation</t>
    </r>
  </si>
  <si>
    <r>
      <rPr>
        <sz val="9"/>
        <rFont val="宋体"/>
        <family val="0"/>
      </rPr>
      <t>责任单位</t>
    </r>
  </si>
  <si>
    <r>
      <rPr>
        <sz val="9"/>
        <rFont val="宋体"/>
        <family val="0"/>
      </rPr>
      <t>引进方式</t>
    </r>
  </si>
  <si>
    <r>
      <rPr>
        <sz val="9"/>
        <rFont val="宋体"/>
        <family val="0"/>
      </rPr>
      <t>总
学
时</t>
    </r>
    <r>
      <rPr>
        <sz val="9"/>
        <rFont val="Times New Roman"/>
        <family val="1"/>
      </rPr>
      <t>TTH</t>
    </r>
  </si>
  <si>
    <r>
      <rPr>
        <sz val="9"/>
        <rFont val="宋体"/>
        <family val="0"/>
      </rPr>
      <t>理
论
课</t>
    </r>
    <r>
      <rPr>
        <sz val="9"/>
        <rFont val="Times New Roman"/>
        <family val="1"/>
      </rPr>
      <t>TC</t>
    </r>
  </si>
  <si>
    <r>
      <rPr>
        <sz val="9"/>
        <rFont val="宋体"/>
        <family val="0"/>
      </rPr>
      <t>习题</t>
    </r>
    <r>
      <rPr>
        <sz val="9"/>
        <rFont val="Times New Roman"/>
        <family val="1"/>
      </rPr>
      <t>EC</t>
    </r>
  </si>
  <si>
    <r>
      <rPr>
        <sz val="8"/>
        <rFont val="宋体"/>
        <family val="0"/>
      </rPr>
      <t>实
验
实
践
课</t>
    </r>
    <r>
      <rPr>
        <sz val="8"/>
        <rFont val="Times New Roman"/>
        <family val="1"/>
      </rPr>
      <t>EPC</t>
    </r>
  </si>
  <si>
    <t>Responsibi-lity of Unit</t>
  </si>
  <si>
    <t>Introduction Mode</t>
  </si>
  <si>
    <r>
      <rPr>
        <sz val="9"/>
        <rFont val="宋体"/>
        <family val="0"/>
      </rPr>
      <t>周</t>
    </r>
  </si>
  <si>
    <r>
      <rPr>
        <sz val="9"/>
        <rFont val="宋体"/>
        <family val="0"/>
      </rPr>
      <t>公共课</t>
    </r>
    <r>
      <rPr>
        <sz val="9"/>
        <rFont val="Times New Roman"/>
        <family val="1"/>
      </rPr>
      <t xml:space="preserve"> Public Course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74.5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    (1080</t>
    </r>
    <r>
      <rPr>
        <sz val="9"/>
        <rFont val="宋体"/>
        <family val="0"/>
      </rPr>
      <t>学时）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</si>
  <si>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 xml:space="preserve">必修课
</t>
    </r>
    <r>
      <rPr>
        <sz val="9"/>
        <rFont val="Times New Roman"/>
        <family val="1"/>
      </rPr>
      <t>Compulsory
(61.0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    (864</t>
    </r>
    <r>
      <rPr>
        <sz val="9"/>
        <rFont val="宋体"/>
        <family val="0"/>
      </rPr>
      <t>学时</t>
    </r>
    <r>
      <rPr>
        <sz val="9"/>
        <rFont val="Times New Roman"/>
        <family val="1"/>
      </rPr>
      <t xml:space="preserve">)
</t>
    </r>
  </si>
  <si>
    <r>
      <rPr>
        <sz val="9"/>
        <rFont val="宋体"/>
        <family val="0"/>
      </rPr>
      <t>社会科学Ⅰ</t>
    </r>
    <r>
      <rPr>
        <sz val="9"/>
        <rFont val="Times New Roman"/>
        <family val="1"/>
      </rPr>
      <t xml:space="preserve">1-4    Social Science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1-4</t>
    </r>
  </si>
  <si>
    <r>
      <rPr>
        <sz val="9"/>
        <rFont val="宋体"/>
        <family val="0"/>
      </rPr>
      <t>人文社科部</t>
    </r>
  </si>
  <si>
    <r>
      <rPr>
        <sz val="9"/>
        <rFont val="宋体"/>
        <family val="0"/>
      </rPr>
      <t>英语精读与写作</t>
    </r>
    <r>
      <rPr>
        <sz val="9"/>
        <rFont val="Times New Roman"/>
        <family val="1"/>
      </rPr>
      <t>1-4  English Intensive Reading and Writing 1-4</t>
    </r>
  </si>
  <si>
    <r>
      <rPr>
        <sz val="9"/>
        <rFont val="宋体"/>
        <family val="0"/>
      </rPr>
      <t>☆</t>
    </r>
  </si>
  <si>
    <r>
      <rPr>
        <sz val="9"/>
        <rFont val="宋体"/>
        <family val="0"/>
      </rPr>
      <t>外语学院</t>
    </r>
  </si>
  <si>
    <r>
      <rPr>
        <sz val="9"/>
        <rFont val="宋体"/>
        <family val="0"/>
      </rPr>
      <t>大学体育与健康</t>
    </r>
    <r>
      <rPr>
        <sz val="9"/>
        <rFont val="Times New Roman"/>
        <family val="1"/>
      </rPr>
      <t>1-4  College PE and Health 1-4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</si>
  <si>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</si>
  <si>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计算机应用</t>
    </r>
    <r>
      <rPr>
        <sz val="9"/>
        <rFont val="Times New Roman"/>
        <family val="1"/>
      </rPr>
      <t>1-2    Computer Application 1-2</t>
    </r>
  </si>
  <si>
    <r>
      <rPr>
        <sz val="9"/>
        <rFont val="宋体"/>
        <family val="0"/>
      </rPr>
      <t>计算中心</t>
    </r>
  </si>
  <si>
    <r>
      <rPr>
        <sz val="9"/>
        <rFont val="宋体"/>
        <family val="0"/>
      </rPr>
      <t>高等数学</t>
    </r>
    <r>
      <rPr>
        <sz val="9"/>
        <rFont val="Times New Roman"/>
        <family val="1"/>
      </rPr>
      <t>1-2 
Higher Mathematics 1-2</t>
    </r>
  </si>
  <si>
    <r>
      <t>1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</si>
  <si>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理学院</t>
    </r>
  </si>
  <si>
    <t>工程数学        
Engineering Mathematics</t>
  </si>
  <si>
    <r>
      <rPr>
        <sz val="9"/>
        <rFont val="宋体"/>
        <family val="0"/>
      </rPr>
      <t xml:space="preserve">共同开发
</t>
    </r>
    <r>
      <rPr>
        <sz val="9"/>
        <rFont val="Times New Roman"/>
        <family val="1"/>
      </rPr>
      <t>Co-developed Course</t>
    </r>
  </si>
  <si>
    <r>
      <rPr>
        <sz val="9"/>
        <rFont val="宋体"/>
        <family val="0"/>
      </rPr>
      <t>形势政策</t>
    </r>
    <r>
      <rPr>
        <sz val="9"/>
        <rFont val="Times New Roman"/>
        <family val="1"/>
      </rPr>
      <t>1-4    Situation and Policy 1-4</t>
    </r>
  </si>
  <si>
    <t>8101015110</t>
  </si>
  <si>
    <r>
      <rPr>
        <sz val="9"/>
        <rFont val="宋体"/>
        <family val="0"/>
      </rPr>
      <t>就业指导中心</t>
    </r>
  </si>
  <si>
    <t>职业发展与就业指导   Career Development &amp; Employment Guidance</t>
  </si>
  <si>
    <r>
      <rPr>
        <sz val="9"/>
        <rFont val="宋体"/>
        <family val="0"/>
      </rPr>
      <t>军事理论</t>
    </r>
    <r>
      <rPr>
        <sz val="9"/>
        <rFont val="Times New Roman"/>
        <family val="1"/>
      </rPr>
      <t xml:space="preserve">                   Military Theory</t>
    </r>
  </si>
  <si>
    <r>
      <rPr>
        <sz val="10"/>
        <rFont val="宋体"/>
        <family val="0"/>
      </rPr>
      <t>☆</t>
    </r>
  </si>
  <si>
    <t>引进课程（英方承担）
Taught by UWS</t>
  </si>
  <si>
    <r>
      <rPr>
        <sz val="9"/>
        <rFont val="宋体"/>
        <family val="0"/>
      </rPr>
      <t>工程化学基础Ⅱ</t>
    </r>
    <r>
      <rPr>
        <sz val="9"/>
        <rFont val="Times New Roman"/>
        <family val="1"/>
      </rPr>
      <t xml:space="preserve"> Engineering Chemistry Basics II </t>
    </r>
  </si>
  <si>
    <r>
      <rPr>
        <sz val="9"/>
        <rFont val="宋体"/>
        <family val="0"/>
      </rPr>
      <t xml:space="preserve">共同开发
</t>
    </r>
    <r>
      <rPr>
        <sz val="9"/>
        <rFont val="Times New Roman"/>
        <family val="1"/>
      </rPr>
      <t>Co-developed Course</t>
    </r>
  </si>
  <si>
    <r>
      <rPr>
        <b/>
        <sz val="9"/>
        <rFont val="宋体"/>
        <family val="0"/>
      </rPr>
      <t>小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计</t>
    </r>
    <r>
      <rPr>
        <b/>
        <sz val="9"/>
        <rFont val="Times New Roman"/>
        <family val="1"/>
      </rPr>
      <t xml:space="preserve"> Subtotal</t>
    </r>
  </si>
  <si>
    <r>
      <rPr>
        <sz val="9"/>
        <rFont val="宋体"/>
        <family val="0"/>
      </rPr>
      <t>限选课</t>
    </r>
    <r>
      <rPr>
        <sz val="9"/>
        <rFont val="Times New Roman"/>
        <family val="1"/>
      </rPr>
      <t>Elective
(5.5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(88</t>
    </r>
    <r>
      <rPr>
        <sz val="9"/>
        <rFont val="宋体"/>
        <family val="0"/>
      </rPr>
      <t xml:space="preserve">学时）
</t>
    </r>
  </si>
  <si>
    <r>
      <rPr>
        <sz val="9"/>
        <rFont val="宋体"/>
        <family val="0"/>
      </rPr>
      <t>英语听力与口语Ⅰ</t>
    </r>
    <r>
      <rPr>
        <sz val="9"/>
        <rFont val="Times New Roman"/>
        <family val="1"/>
      </rPr>
      <t xml:space="preserve"> English  Listening and Speaking</t>
    </r>
    <r>
      <rPr>
        <sz val="9"/>
        <rFont val="宋体"/>
        <family val="0"/>
      </rPr>
      <t>Ⅰ</t>
    </r>
  </si>
  <si>
    <t>引进课程（英方承担）
Taught by UWS</t>
  </si>
  <si>
    <r>
      <rPr>
        <sz val="9"/>
        <rFont val="宋体"/>
        <family val="0"/>
      </rPr>
      <t>任选课</t>
    </r>
    <r>
      <rPr>
        <sz val="9"/>
        <rFont val="Times New Roman"/>
        <family val="1"/>
      </rPr>
      <t>Optional
(8.0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(128</t>
    </r>
    <r>
      <rPr>
        <sz val="9"/>
        <rFont val="宋体"/>
        <family val="0"/>
      </rPr>
      <t>学时</t>
    </r>
    <r>
      <rPr>
        <sz val="9"/>
        <rFont val="Times New Roman"/>
        <family val="1"/>
      </rPr>
      <t xml:space="preserve">)
</t>
    </r>
  </si>
  <si>
    <r>
      <rPr>
        <sz val="9"/>
        <rFont val="宋体"/>
        <family val="0"/>
      </rPr>
      <t>公共通选课</t>
    </r>
    <r>
      <rPr>
        <sz val="9"/>
        <rFont val="Times New Roman"/>
        <family val="1"/>
      </rPr>
      <t xml:space="preserve">                    Public Optional Courses</t>
    </r>
  </si>
  <si>
    <r>
      <rPr>
        <sz val="9"/>
        <rFont val="宋体"/>
        <family val="0"/>
      </rPr>
      <t>√</t>
    </r>
  </si>
  <si>
    <r>
      <rPr>
        <sz val="9"/>
        <rFont val="宋体"/>
        <family val="0"/>
      </rPr>
      <t>教务处</t>
    </r>
  </si>
  <si>
    <r>
      <rPr>
        <b/>
        <sz val="9"/>
        <rFont val="宋体"/>
        <family val="0"/>
      </rPr>
      <t>小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计</t>
    </r>
    <r>
      <rPr>
        <b/>
        <sz val="9"/>
        <rFont val="Times New Roman"/>
        <family val="1"/>
      </rPr>
      <t>Subtotal</t>
    </r>
  </si>
  <si>
    <r>
      <rPr>
        <sz val="9"/>
        <rFont val="宋体"/>
        <family val="0"/>
      </rPr>
      <t>专业基础课</t>
    </r>
    <r>
      <rPr>
        <sz val="9"/>
        <rFont val="Times New Roman"/>
        <family val="1"/>
      </rPr>
      <t xml:space="preserve">Basic Professional Course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(624</t>
    </r>
    <r>
      <rPr>
        <sz val="9"/>
        <rFont val="宋体"/>
        <family val="0"/>
      </rPr>
      <t>学时）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</si>
  <si>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必修课</t>
    </r>
    <r>
      <rPr>
        <sz val="9"/>
        <rFont val="Times New Roman"/>
        <family val="1"/>
      </rPr>
      <t xml:space="preserve">Compulsory  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32.0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(512</t>
    </r>
    <r>
      <rPr>
        <sz val="9"/>
        <rFont val="宋体"/>
        <family val="0"/>
      </rPr>
      <t xml:space="preserve">学时）
</t>
    </r>
  </si>
  <si>
    <r>
      <rPr>
        <sz val="9"/>
        <rFont val="宋体"/>
        <family val="0"/>
      </rPr>
      <t>土木工程制图</t>
    </r>
    <r>
      <rPr>
        <sz val="9"/>
        <rFont val="Times New Roman"/>
        <family val="1"/>
      </rPr>
      <t xml:space="preserve">     Civil Engineering Drafting</t>
    </r>
  </si>
  <si>
    <r>
      <rPr>
        <sz val="9"/>
        <rFont val="宋体"/>
        <family val="0"/>
      </rPr>
      <t>机电学院</t>
    </r>
  </si>
  <si>
    <r>
      <rPr>
        <sz val="9"/>
        <rFont val="宋体"/>
        <family val="0"/>
      </rPr>
      <t>工程力学</t>
    </r>
    <r>
      <rPr>
        <sz val="9"/>
        <rFont val="Times New Roman"/>
        <family val="1"/>
      </rPr>
      <t xml:space="preserve">                
Engineering Mechanics</t>
    </r>
  </si>
  <si>
    <r>
      <rPr>
        <sz val="9"/>
        <rFont val="宋体"/>
        <family val="0"/>
      </rPr>
      <t>土木学院</t>
    </r>
  </si>
  <si>
    <r>
      <rPr>
        <sz val="9"/>
        <rFont val="宋体"/>
        <family val="0"/>
      </rPr>
      <t>引进课程</t>
    </r>
    <r>
      <rPr>
        <sz val="9"/>
        <rFont val="Times New Roman"/>
        <family val="1"/>
      </rPr>
      <t>Introduced from UWS</t>
    </r>
  </si>
  <si>
    <r>
      <rPr>
        <sz val="9"/>
        <rFont val="宋体"/>
        <family val="0"/>
      </rPr>
      <t>土木工程材料Ⅰ</t>
    </r>
    <r>
      <rPr>
        <sz val="9"/>
        <rFont val="Times New Roman"/>
        <family val="1"/>
      </rPr>
      <t xml:space="preserve">        
Civil Engineering Material</t>
    </r>
    <r>
      <rPr>
        <sz val="9"/>
        <rFont val="宋体"/>
        <family val="0"/>
      </rPr>
      <t>Ⅰ</t>
    </r>
  </si>
  <si>
    <t>引进课程（英方承担）
Taught by UWS</t>
  </si>
  <si>
    <r>
      <rPr>
        <sz val="9"/>
        <rFont val="宋体"/>
        <family val="0"/>
      </rPr>
      <t>结构力学Ⅰ</t>
    </r>
    <r>
      <rPr>
        <sz val="9"/>
        <rFont val="Times New Roman"/>
        <family val="1"/>
      </rPr>
      <t xml:space="preserve">      
Structural Mechanics</t>
    </r>
  </si>
  <si>
    <r>
      <rPr>
        <sz val="9"/>
        <rFont val="宋体"/>
        <family val="0"/>
      </rPr>
      <t>房屋建筑学Ⅰ</t>
    </r>
    <r>
      <rPr>
        <sz val="9"/>
        <rFont val="Times New Roman"/>
        <family val="1"/>
      </rPr>
      <t xml:space="preserve">      
Building Architecture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</si>
  <si>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引进课程</t>
    </r>
    <r>
      <rPr>
        <sz val="9"/>
        <rFont val="Times New Roman"/>
        <family val="1"/>
      </rPr>
      <t>Introduced from UWS</t>
    </r>
  </si>
  <si>
    <r>
      <rPr>
        <sz val="9"/>
        <rFont val="宋体"/>
        <family val="0"/>
      </rPr>
      <t>工程测量Ⅲ</t>
    </r>
    <r>
      <rPr>
        <sz val="9"/>
        <rFont val="Times New Roman"/>
        <family val="1"/>
      </rPr>
      <t xml:space="preserve">     Engineering Surveying </t>
    </r>
    <r>
      <rPr>
        <sz val="9"/>
        <rFont val="宋体"/>
        <family val="0"/>
      </rPr>
      <t>Ⅲ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</si>
  <si>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勘测学院</t>
    </r>
  </si>
  <si>
    <r>
      <rPr>
        <sz val="9"/>
        <rFont val="宋体"/>
        <family val="0"/>
      </rPr>
      <t>水力学</t>
    </r>
    <r>
      <rPr>
        <sz val="9"/>
        <rFont val="Times New Roman"/>
        <family val="1"/>
      </rPr>
      <t xml:space="preserve">     Hydraulics</t>
    </r>
  </si>
  <si>
    <r>
      <rPr>
        <sz val="9"/>
        <rFont val="宋体"/>
        <family val="0"/>
      </rPr>
      <t>水环学院</t>
    </r>
  </si>
  <si>
    <r>
      <rPr>
        <b/>
        <sz val="9"/>
        <rFont val="宋体"/>
        <family val="0"/>
      </rPr>
      <t>小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计</t>
    </r>
    <r>
      <rPr>
        <b/>
        <sz val="9"/>
        <rFont val="Times New Roman"/>
        <family val="1"/>
      </rPr>
      <t xml:space="preserve"> Subtotal</t>
    </r>
  </si>
  <si>
    <r>
      <rPr>
        <sz val="9"/>
        <rFont val="宋体"/>
        <family val="0"/>
      </rPr>
      <t>限选课</t>
    </r>
    <r>
      <rPr>
        <sz val="9"/>
        <rFont val="Times New Roman"/>
        <family val="1"/>
      </rPr>
      <t>Elective
(4.0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(64</t>
    </r>
    <r>
      <rPr>
        <sz val="9"/>
        <rFont val="宋体"/>
        <family val="0"/>
      </rPr>
      <t xml:space="preserve">学时）
</t>
    </r>
  </si>
  <si>
    <r>
      <rPr>
        <sz val="9"/>
        <rFont val="宋体"/>
        <family val="0"/>
      </rPr>
      <t>工程地质</t>
    </r>
    <r>
      <rPr>
        <sz val="9"/>
        <rFont val="Times New Roman"/>
        <family val="1"/>
      </rPr>
      <t xml:space="preserve">  Engineering Geology</t>
    </r>
  </si>
  <si>
    <r>
      <rPr>
        <sz val="9"/>
        <rFont val="宋体"/>
        <family val="0"/>
      </rPr>
      <t>结构动力学</t>
    </r>
    <r>
      <rPr>
        <sz val="9"/>
        <rFont val="Times New Roman"/>
        <family val="1"/>
      </rPr>
      <t xml:space="preserve">   Structural Dynamics</t>
    </r>
  </si>
  <si>
    <r>
      <rPr>
        <sz val="9"/>
        <rFont val="宋体"/>
        <family val="0"/>
      </rPr>
      <t>任选课</t>
    </r>
    <r>
      <rPr>
        <sz val="9"/>
        <rFont val="Times New Roman"/>
        <family val="1"/>
      </rPr>
      <t xml:space="preserve">Optional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(48</t>
    </r>
    <r>
      <rPr>
        <sz val="9"/>
        <rFont val="宋体"/>
        <family val="0"/>
      </rPr>
      <t xml:space="preserve">学时）
</t>
    </r>
  </si>
  <si>
    <r>
      <rPr>
        <sz val="9"/>
        <rFont val="宋体"/>
        <family val="0"/>
      </rPr>
      <t>电工与电气设备</t>
    </r>
    <r>
      <rPr>
        <sz val="9"/>
        <rFont val="Times New Roman"/>
        <family val="1"/>
      </rPr>
      <t xml:space="preserve">   Electrical  and Electrical Equipment</t>
    </r>
  </si>
  <si>
    <r>
      <rPr>
        <sz val="9"/>
        <rFont val="宋体"/>
        <family val="0"/>
      </rPr>
      <t>电信学院</t>
    </r>
  </si>
  <si>
    <r>
      <rPr>
        <sz val="9"/>
        <rFont val="宋体"/>
        <family val="0"/>
      </rPr>
      <t>环境工程概论</t>
    </r>
    <r>
      <rPr>
        <sz val="9"/>
        <rFont val="Times New Roman"/>
        <family val="1"/>
      </rPr>
      <t xml:space="preserve">   Introduction to Environmental Engineering</t>
    </r>
  </si>
  <si>
    <r>
      <rPr>
        <sz val="9"/>
        <rFont val="宋体"/>
        <family val="0"/>
      </rPr>
      <t>专业英语</t>
    </r>
    <r>
      <rPr>
        <sz val="9"/>
        <rFont val="Times New Roman"/>
        <family val="1"/>
      </rPr>
      <t xml:space="preserve">     Professional English</t>
    </r>
  </si>
  <si>
    <r>
      <rPr>
        <sz val="9"/>
        <rFont val="宋体"/>
        <family val="0"/>
      </rPr>
      <t>结构矩阵分析原理</t>
    </r>
    <r>
      <rPr>
        <sz val="9"/>
        <rFont val="Times New Roman"/>
        <family val="1"/>
      </rPr>
      <t xml:space="preserve">  Structure Matrix Analysis Principle</t>
    </r>
  </si>
  <si>
    <r>
      <rPr>
        <sz val="9"/>
        <rFont val="宋体"/>
        <family val="0"/>
      </rPr>
      <t>专业课</t>
    </r>
    <r>
      <rPr>
        <sz val="9"/>
        <rFont val="Times New Roman"/>
        <family val="1"/>
      </rPr>
      <t xml:space="preserve"> Professional Courses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39.0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(624</t>
    </r>
    <r>
      <rPr>
        <sz val="9"/>
        <rFont val="宋体"/>
        <family val="0"/>
      </rPr>
      <t>学时）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</si>
  <si>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核心课</t>
    </r>
    <r>
      <rPr>
        <sz val="9"/>
        <rFont val="Times New Roman"/>
        <family val="1"/>
      </rPr>
      <t xml:space="preserve">Compulsory  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29.0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(464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</si>
  <si>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砼与砌体结构设计</t>
    </r>
    <r>
      <rPr>
        <sz val="9"/>
        <rFont val="Times New Roman"/>
        <family val="1"/>
      </rPr>
      <t xml:space="preserve">   Concrete &amp; Masonry Structure Design</t>
    </r>
  </si>
  <si>
    <r>
      <rPr>
        <sz val="9"/>
        <rFont val="宋体"/>
        <family val="0"/>
      </rPr>
      <t>土木工程施工Ⅰ</t>
    </r>
    <r>
      <rPr>
        <sz val="9"/>
        <rFont val="Times New Roman"/>
        <family val="1"/>
      </rPr>
      <t xml:space="preserve">   Civil Engineering Construction I</t>
    </r>
  </si>
  <si>
    <r>
      <rPr>
        <sz val="9"/>
        <rFont val="宋体"/>
        <family val="0"/>
      </rPr>
      <t>管理学院</t>
    </r>
  </si>
  <si>
    <t>引进课程（英方承担）
Taught by UWS</t>
  </si>
  <si>
    <t>6,7</t>
  </si>
  <si>
    <r>
      <rPr>
        <sz val="9"/>
        <rFont val="宋体"/>
        <family val="0"/>
      </rPr>
      <t>土木工程施工Ⅱ</t>
    </r>
    <r>
      <rPr>
        <sz val="9"/>
        <rFont val="Times New Roman"/>
        <family val="1"/>
      </rPr>
      <t xml:space="preserve">    Civil Engineering Construction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</si>
  <si>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建筑工程造价</t>
    </r>
    <r>
      <rPr>
        <sz val="9"/>
        <rFont val="Times New Roman"/>
        <family val="1"/>
      </rPr>
      <t xml:space="preserve">   Construction Cost</t>
    </r>
  </si>
  <si>
    <r>
      <rPr>
        <sz val="9"/>
        <rFont val="宋体"/>
        <family val="0"/>
      </rPr>
      <t>建筑结构抗震</t>
    </r>
    <r>
      <rPr>
        <sz val="9"/>
        <rFont val="Times New Roman"/>
        <family val="1"/>
      </rPr>
      <t xml:space="preserve">     Building Structure Seismic Resistance </t>
    </r>
  </si>
  <si>
    <r>
      <rPr>
        <sz val="9"/>
        <rFont val="宋体"/>
        <family val="0"/>
      </rPr>
      <t>高层建筑施工</t>
    </r>
    <r>
      <rPr>
        <sz val="9"/>
        <rFont val="Times New Roman"/>
        <family val="1"/>
      </rPr>
      <t xml:space="preserve">     High-Rise Building Construction</t>
    </r>
  </si>
  <si>
    <r>
      <rPr>
        <sz val="9"/>
        <rFont val="宋体"/>
        <family val="0"/>
      </rPr>
      <t>限选课</t>
    </r>
    <r>
      <rPr>
        <sz val="9"/>
        <rFont val="Times New Roman"/>
        <family val="1"/>
      </rPr>
      <t xml:space="preserve">Elective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7.0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(112</t>
    </r>
    <r>
      <rPr>
        <sz val="9"/>
        <rFont val="宋体"/>
        <family val="0"/>
      </rPr>
      <t>学时）</t>
    </r>
  </si>
  <si>
    <r>
      <rPr>
        <sz val="9"/>
        <rFont val="宋体"/>
        <family val="0"/>
      </rPr>
      <t>建筑结构试验</t>
    </r>
    <r>
      <rPr>
        <sz val="9"/>
        <rFont val="Times New Roman"/>
        <family val="1"/>
      </rPr>
      <t xml:space="preserve">    Structural Testing</t>
    </r>
  </si>
  <si>
    <r>
      <rPr>
        <sz val="9"/>
        <rFont val="宋体"/>
        <family val="0"/>
      </rPr>
      <t>建设工程法规及相关知识</t>
    </r>
    <r>
      <rPr>
        <sz val="9"/>
        <rFont val="Times New Roman"/>
        <family val="1"/>
      </rPr>
      <t>Construction Regulations and Related Topics</t>
    </r>
  </si>
  <si>
    <r>
      <rPr>
        <sz val="9"/>
        <rFont val="宋体"/>
        <family val="0"/>
      </rPr>
      <t>计算机辅助项目管理</t>
    </r>
    <r>
      <rPr>
        <sz val="9"/>
        <rFont val="Times New Roman"/>
        <family val="1"/>
      </rPr>
      <t>Computer-Aided Project Management</t>
    </r>
  </si>
  <si>
    <r>
      <rPr>
        <sz val="9"/>
        <rFont val="宋体"/>
        <family val="0"/>
      </rPr>
      <t>工程项目管理</t>
    </r>
    <r>
      <rPr>
        <sz val="9"/>
        <rFont val="Times New Roman"/>
        <family val="1"/>
      </rPr>
      <t xml:space="preserve">     Project Management</t>
    </r>
  </si>
  <si>
    <r>
      <rPr>
        <sz val="9"/>
        <rFont val="宋体"/>
        <family val="0"/>
      </rPr>
      <t>任选课</t>
    </r>
    <r>
      <rPr>
        <sz val="9"/>
        <rFont val="Times New Roman"/>
        <family val="1"/>
      </rPr>
      <t xml:space="preserve">Optional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3.0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)
(48</t>
    </r>
    <r>
      <rPr>
        <sz val="9"/>
        <rFont val="宋体"/>
        <family val="0"/>
      </rPr>
      <t>学时）</t>
    </r>
  </si>
  <si>
    <r>
      <rPr>
        <sz val="9"/>
        <rFont val="宋体"/>
        <family val="0"/>
      </rPr>
      <t>建筑工程事故分析与处理</t>
    </r>
    <r>
      <rPr>
        <sz val="9"/>
        <rFont val="Times New Roman"/>
        <family val="1"/>
      </rPr>
      <t>Architectural Engineering Accident Analysis and Treatment</t>
    </r>
  </si>
  <si>
    <r>
      <rPr>
        <sz val="9"/>
        <rFont val="宋体"/>
        <family val="0"/>
      </rPr>
      <t>路面与公路工程</t>
    </r>
    <r>
      <rPr>
        <sz val="9"/>
        <rFont val="Times New Roman"/>
        <family val="1"/>
      </rPr>
      <t xml:space="preserve">      Road and Highway Engineering</t>
    </r>
  </si>
  <si>
    <r>
      <rPr>
        <sz val="9"/>
        <rFont val="宋体"/>
        <family val="0"/>
      </rPr>
      <t>高层建筑结构设计</t>
    </r>
    <r>
      <rPr>
        <sz val="9"/>
        <rFont val="Times New Roman"/>
        <family val="1"/>
      </rPr>
      <t xml:space="preserve">    High-Rise Structural Design</t>
    </r>
  </si>
  <si>
    <r>
      <rPr>
        <sz val="9"/>
        <rFont val="宋体"/>
        <family val="0"/>
      </rPr>
      <t>计算机辅助结构设计</t>
    </r>
    <r>
      <rPr>
        <sz val="9"/>
        <rFont val="Times New Roman"/>
        <family val="1"/>
      </rPr>
      <t>Computer-Aided Structural Design</t>
    </r>
  </si>
  <si>
    <r>
      <rPr>
        <sz val="9"/>
        <rFont val="宋体"/>
        <family val="0"/>
      </rPr>
      <t>合计</t>
    </r>
    <r>
      <rPr>
        <sz val="9"/>
        <rFont val="Times New Roman"/>
        <family val="1"/>
      </rPr>
      <t xml:space="preserve"> Whole</t>
    </r>
  </si>
  <si>
    <r>
      <rPr>
        <sz val="9"/>
        <rFont val="宋体"/>
        <family val="0"/>
      </rPr>
      <t>必修</t>
    </r>
    <r>
      <rPr>
        <sz val="9"/>
        <rFont val="Times New Roman"/>
        <family val="1"/>
      </rPr>
      <t xml:space="preserve"> Compulsory </t>
    </r>
  </si>
  <si>
    <r>
      <rPr>
        <sz val="9"/>
        <rFont val="宋体"/>
        <family val="0"/>
      </rPr>
      <t>限选</t>
    </r>
    <r>
      <rPr>
        <sz val="9"/>
        <rFont val="Times New Roman"/>
        <family val="1"/>
      </rPr>
      <t xml:space="preserve"> Elective</t>
    </r>
  </si>
  <si>
    <r>
      <rPr>
        <sz val="9"/>
        <rFont val="宋体"/>
        <family val="0"/>
      </rPr>
      <t>任选</t>
    </r>
    <r>
      <rPr>
        <sz val="9"/>
        <rFont val="Times New Roman"/>
        <family val="1"/>
      </rPr>
      <t xml:space="preserve"> Optional</t>
    </r>
  </si>
  <si>
    <r>
      <t xml:space="preserve">        </t>
    </r>
    <r>
      <rPr>
        <b/>
        <sz val="9"/>
        <rFont val="宋体"/>
        <family val="0"/>
      </rPr>
      <t>总计</t>
    </r>
    <r>
      <rPr>
        <b/>
        <sz val="9"/>
        <rFont val="Times New Roman"/>
        <family val="1"/>
      </rPr>
      <t xml:space="preserve"> Total</t>
    </r>
  </si>
  <si>
    <r>
      <rPr>
        <sz val="9"/>
        <rFont val="宋体"/>
        <family val="0"/>
      </rPr>
      <t>符号说明：核心课程</t>
    </r>
    <r>
      <rPr>
        <sz val="9"/>
        <rFont val="Times New Roman"/>
        <family val="1"/>
      </rPr>
      <t xml:space="preserve">CC=Core Courses, </t>
    </r>
    <r>
      <rPr>
        <sz val="9"/>
        <rFont val="宋体"/>
        <family val="0"/>
      </rPr>
      <t>考试学期</t>
    </r>
    <r>
      <rPr>
        <sz val="9"/>
        <rFont val="Times New Roman"/>
        <family val="1"/>
      </rPr>
      <t xml:space="preserve">ET=Examination Term, </t>
    </r>
    <r>
      <rPr>
        <sz val="9"/>
        <rFont val="宋体"/>
        <family val="0"/>
      </rPr>
      <t>考查学期</t>
    </r>
    <r>
      <rPr>
        <sz val="9"/>
        <rFont val="Times New Roman"/>
        <family val="1"/>
      </rPr>
      <t xml:space="preserve">CT=Check Term, </t>
    </r>
    <r>
      <rPr>
        <sz val="9"/>
        <rFont val="宋体"/>
        <family val="0"/>
      </rPr>
      <t>学时数</t>
    </r>
    <r>
      <rPr>
        <sz val="9"/>
        <rFont val="Times New Roman"/>
        <family val="1"/>
      </rPr>
      <t xml:space="preserve">THS=Teaching Hours, </t>
    </r>
    <r>
      <rPr>
        <sz val="9"/>
        <rFont val="宋体"/>
        <family val="0"/>
      </rPr>
      <t>总学时</t>
    </r>
    <r>
      <rPr>
        <sz val="9"/>
        <rFont val="Times New Roman"/>
        <family val="1"/>
      </rPr>
      <t xml:space="preserve">TTH=Total Teaching Hours, </t>
    </r>
    <r>
      <rPr>
        <sz val="9"/>
        <rFont val="宋体"/>
        <family val="0"/>
      </rPr>
      <t>理论课</t>
    </r>
    <r>
      <rPr>
        <sz val="9"/>
        <rFont val="Times New Roman"/>
        <family val="1"/>
      </rPr>
      <t>TC=Theoritical Course,</t>
    </r>
    <r>
      <rPr>
        <sz val="9"/>
        <rFont val="宋体"/>
        <family val="0"/>
      </rPr>
      <t>习题</t>
    </r>
    <r>
      <rPr>
        <sz val="9"/>
        <rFont val="Times New Roman"/>
        <family val="1"/>
      </rPr>
      <t xml:space="preserve">EC=Execise Course, </t>
    </r>
    <r>
      <rPr>
        <sz val="9"/>
        <rFont val="宋体"/>
        <family val="0"/>
      </rPr>
      <t>实验实践课</t>
    </r>
    <r>
      <rPr>
        <sz val="9"/>
        <rFont val="Times New Roman"/>
        <family val="1"/>
      </rPr>
      <t xml:space="preserve">EPC=Experimental or Practice Course, 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CRS=Credits.</t>
    </r>
  </si>
  <si>
    <t>创新创业基础 Innovation &amp; entrepreneurship Foundation</t>
  </si>
  <si>
    <r>
      <rPr>
        <sz val="9"/>
        <rFont val="宋体"/>
        <family val="0"/>
      </rPr>
      <t>土力学与基础工程</t>
    </r>
    <r>
      <rPr>
        <sz val="9"/>
        <rFont val="Times New Roman"/>
        <family val="1"/>
      </rPr>
      <t xml:space="preserve"> Soil Mechanics and Foundation Engineering</t>
    </r>
  </si>
  <si>
    <r>
      <rPr>
        <sz val="9"/>
        <rFont val="宋体"/>
        <family val="0"/>
      </rPr>
      <t>大学物理（含实验）</t>
    </r>
    <r>
      <rPr>
        <sz val="9"/>
        <rFont val="宋体"/>
        <family val="0"/>
      </rPr>
      <t>College Physics</t>
    </r>
  </si>
  <si>
    <r>
      <rPr>
        <sz val="9"/>
        <rFont val="宋体"/>
        <family val="0"/>
      </rPr>
      <t>土木工程概论</t>
    </r>
    <r>
      <rPr>
        <sz val="9"/>
        <rFont val="Times New Roman"/>
        <family val="1"/>
      </rPr>
      <t xml:space="preserve"> Introduction to Civil Engineering</t>
    </r>
  </si>
  <si>
    <r>
      <rPr>
        <sz val="9"/>
        <rFont val="宋体"/>
        <family val="0"/>
      </rPr>
      <t>英语国家社会与文化</t>
    </r>
    <r>
      <rPr>
        <sz val="9"/>
        <rFont val="Times New Roman"/>
        <family val="1"/>
      </rPr>
      <t xml:space="preserve"> Society &amp; Culture of English-Speaking Countries</t>
    </r>
  </si>
  <si>
    <r>
      <rPr>
        <sz val="9"/>
        <rFont val="宋体"/>
        <family val="0"/>
      </rPr>
      <t>工程管理（工程经济）</t>
    </r>
    <r>
      <rPr>
        <sz val="9"/>
        <rFont val="Times New Roman"/>
        <family val="1"/>
      </rPr>
      <t>Engineering Management (Engineering Economy)</t>
    </r>
  </si>
  <si>
    <r>
      <rPr>
        <sz val="9"/>
        <rFont val="宋体"/>
        <family val="0"/>
      </rPr>
      <t>砼结构设计原理</t>
    </r>
    <r>
      <rPr>
        <sz val="9"/>
        <rFont val="Times New Roman"/>
        <family val="1"/>
      </rPr>
      <t xml:space="preserve">     Concrete Structure Design Principles</t>
    </r>
  </si>
  <si>
    <r>
      <rPr>
        <sz val="9.5"/>
        <color indexed="8"/>
        <rFont val="宋体"/>
        <family val="0"/>
      </rPr>
      <t>外语听说强化</t>
    </r>
    <r>
      <rPr>
        <sz val="9.5"/>
        <color indexed="8"/>
        <rFont val="Times New Roman"/>
        <family val="1"/>
      </rPr>
      <t>I  
Intensive Training of English Listening &amp; Speaking I</t>
    </r>
  </si>
  <si>
    <r>
      <rPr>
        <b/>
        <sz val="20"/>
        <color indexed="8"/>
        <rFont val="宋体"/>
        <family val="0"/>
      </rPr>
      <t xml:space="preserve">集中实践教学环节设置及进程表
</t>
    </r>
    <r>
      <rPr>
        <b/>
        <sz val="18"/>
        <color indexed="8"/>
        <rFont val="Times New Roman"/>
        <family val="1"/>
      </rPr>
      <t>Practice Teaching and Process Table</t>
    </r>
  </si>
  <si>
    <r>
      <rPr>
        <sz val="9"/>
        <rFont val="宋体"/>
        <family val="0"/>
      </rPr>
      <t>钢结构</t>
    </r>
    <r>
      <rPr>
        <sz val="9"/>
        <rFont val="Times New Roman"/>
        <family val="1"/>
      </rPr>
      <t>1-2           
Steel Structure 1-2</t>
    </r>
  </si>
  <si>
    <t>0502036211-2</t>
  </si>
  <si>
    <t>0801018111-2</t>
  </si>
  <si>
    <t>8101016110</t>
  </si>
  <si>
    <t>0401054130</t>
  </si>
  <si>
    <t>0503023310</t>
  </si>
  <si>
    <t>0803012410</t>
  </si>
  <si>
    <t>0505094310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</si>
</sst>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 &quot;￥&quot;* #,##0_ ;_ &quot;￥&quot;* \-#,##0_ ;_ &quot;￥&quot;* \-_ ;_ @_ "/>
    <numFmt numFmtId="193" formatCode="_ &quot;￥&quot;* #,##0.00_ ;_ &quot;￥&quot;* \-#,##0.00_ ;_ &quot;￥&quot;* \-??_ ;_ @_ "/>
    <numFmt numFmtId="194" formatCode="0.0_);[Red]\(0.0\)"/>
    <numFmt numFmtId="195" formatCode="0_);[Red]\(0\)"/>
    <numFmt numFmtId="196" formatCode="0_ "/>
    <numFmt numFmtId="197" formatCode="0.0_ "/>
    <numFmt numFmtId="198" formatCode="0.00_);[Red]\(0.00\)"/>
    <numFmt numFmtId="199" formatCode="0.0%"/>
    <numFmt numFmtId="200" formatCode="0.00_ 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方正书宋_GBK"/>
      <family val="0"/>
    </font>
    <font>
      <sz val="10"/>
      <name val="Geneva"/>
      <family val="2"/>
    </font>
    <font>
      <u val="single"/>
      <sz val="7.8"/>
      <color indexed="12"/>
      <name val="宋体"/>
      <family val="0"/>
    </font>
    <font>
      <u val="single"/>
      <sz val="7.8"/>
      <color indexed="36"/>
      <name val="宋体"/>
      <family val="0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0"/>
      <color indexed="8"/>
      <name val="宋体"/>
      <family val="0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.5"/>
      <color indexed="8"/>
      <name val="Times New Roman"/>
      <family val="1"/>
    </font>
    <font>
      <sz val="9.5"/>
      <color indexed="8"/>
      <name val="宋体"/>
      <family val="0"/>
    </font>
    <font>
      <sz val="9.5"/>
      <color indexed="8"/>
      <name val="方正书宋_GBK"/>
      <family val="0"/>
    </font>
    <font>
      <sz val="9.5"/>
      <name val="Times New Roman"/>
      <family val="1"/>
    </font>
    <font>
      <b/>
      <sz val="9.5"/>
      <color indexed="8"/>
      <name val="Times New Roman"/>
      <family val="1"/>
    </font>
    <font>
      <b/>
      <sz val="9.5"/>
      <color indexed="8"/>
      <name val="宋体"/>
      <family val="0"/>
    </font>
    <font>
      <sz val="2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193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50" fillId="16" borderId="5" applyNumberFormat="0" applyAlignment="0" applyProtection="0"/>
    <xf numFmtId="0" fontId="51" fillId="17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16" borderId="8" applyNumberFormat="0" applyAlignment="0" applyProtection="0"/>
    <xf numFmtId="0" fontId="57" fillId="7" borderId="5" applyNumberFormat="0" applyAlignment="0" applyProtection="0"/>
    <xf numFmtId="0" fontId="9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327"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19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wrapText="1"/>
    </xf>
    <xf numFmtId="194" fontId="5" fillId="0" borderId="11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/>
    </xf>
    <xf numFmtId="195" fontId="3" fillId="0" borderId="14" xfId="0" applyNumberFormat="1" applyFont="1" applyFill="1" applyBorder="1" applyAlignment="1">
      <alignment horizontal="center" vertical="center" shrinkToFit="1"/>
    </xf>
    <xf numFmtId="195" fontId="3" fillId="0" borderId="10" xfId="0" applyNumberFormat="1" applyFont="1" applyFill="1" applyBorder="1" applyAlignment="1">
      <alignment horizontal="center" vertical="center" shrinkToFit="1"/>
    </xf>
    <xf numFmtId="19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95" fontId="3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195" fontId="3" fillId="0" borderId="16" xfId="0" applyNumberFormat="1" applyFont="1" applyFill="1" applyBorder="1" applyAlignment="1" applyProtection="1">
      <alignment vertical="center" shrinkToFit="1"/>
      <protection locked="0"/>
    </xf>
    <xf numFmtId="195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95" fontId="3" fillId="0" borderId="10" xfId="0" applyNumberFormat="1" applyFont="1" applyFill="1" applyBorder="1" applyAlignment="1" applyProtection="1">
      <alignment vertical="center" shrinkToFit="1"/>
      <protection locked="0"/>
    </xf>
    <xf numFmtId="195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9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shrinkToFit="1"/>
    </xf>
    <xf numFmtId="195" fontId="17" fillId="0" borderId="0" xfId="0" applyNumberFormat="1" applyFont="1" applyFill="1" applyBorder="1" applyAlignment="1">
      <alignment horizontal="center" vertical="center" wrapText="1" shrinkToFit="1"/>
    </xf>
    <xf numFmtId="49" fontId="3" fillId="0" borderId="10" xfId="15" applyNumberFormat="1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95" fontId="3" fillId="0" borderId="0" xfId="0" applyNumberFormat="1" applyFont="1" applyFill="1" applyAlignment="1">
      <alignment horizontal="center" vertical="center"/>
    </xf>
    <xf numFmtId="195" fontId="3" fillId="0" borderId="0" xfId="0" applyNumberFormat="1" applyFont="1" applyFill="1" applyBorder="1" applyAlignment="1">
      <alignment horizontal="center" vertical="center"/>
    </xf>
    <xf numFmtId="0" fontId="3" fillId="0" borderId="10" xfId="15" applyFont="1" applyFill="1" applyBorder="1" applyAlignment="1">
      <alignment horizontal="center" vertical="center" wrapText="1" shrinkToFit="1"/>
      <protection/>
    </xf>
    <xf numFmtId="195" fontId="3" fillId="0" borderId="10" xfId="0" applyNumberFormat="1" applyFont="1" applyFill="1" applyBorder="1" applyAlignment="1">
      <alignment vertical="center" shrinkToFit="1"/>
    </xf>
    <xf numFmtId="195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195" fontId="14" fillId="0" borderId="10" xfId="0" applyNumberFormat="1" applyFont="1" applyFill="1" applyBorder="1" applyAlignment="1">
      <alignment horizontal="center" vertical="center" shrinkToFit="1"/>
    </xf>
    <xf numFmtId="194" fontId="14" fillId="0" borderId="10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195" fontId="14" fillId="0" borderId="10" xfId="0" applyNumberFormat="1" applyFont="1" applyFill="1" applyBorder="1" applyAlignment="1" applyProtection="1">
      <alignment vertical="center" shrinkToFit="1"/>
      <protection locked="0"/>
    </xf>
    <xf numFmtId="38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15" applyNumberFormat="1" applyFont="1" applyFill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95" fontId="14" fillId="0" borderId="10" xfId="0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 applyProtection="1">
      <alignment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15" applyNumberFormat="1" applyFont="1" applyFill="1" applyBorder="1" applyAlignment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95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95" fontId="5" fillId="0" borderId="10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95" fontId="3" fillId="0" borderId="16" xfId="0" applyNumberFormat="1" applyFont="1" applyFill="1" applyBorder="1" applyAlignment="1">
      <alignment vertical="center" shrinkToFit="1"/>
    </xf>
    <xf numFmtId="194" fontId="3" fillId="0" borderId="16" xfId="0" applyNumberFormat="1" applyFont="1" applyFill="1" applyBorder="1" applyAlignment="1" applyProtection="1">
      <alignment horizontal="center" vertical="center" shrinkToFit="1"/>
      <protection/>
    </xf>
    <xf numFmtId="195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195" fontId="20" fillId="0" borderId="13" xfId="0" applyNumberFormat="1" applyFont="1" applyFill="1" applyBorder="1" applyAlignment="1" applyProtection="1">
      <alignment horizontal="center" vertical="center" shrinkToFit="1"/>
      <protection locked="0"/>
    </xf>
    <xf numFmtId="195" fontId="14" fillId="0" borderId="13" xfId="0" applyNumberFormat="1" applyFont="1" applyFill="1" applyBorder="1" applyAlignment="1" applyProtection="1">
      <alignment vertical="center" shrinkToFit="1"/>
      <protection locked="0"/>
    </xf>
    <xf numFmtId="194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wrapText="1" shrinkToFit="1"/>
      <protection locked="0"/>
    </xf>
    <xf numFmtId="0" fontId="14" fillId="0" borderId="17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95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vertical="center"/>
    </xf>
    <xf numFmtId="19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11" xfId="15" applyFont="1" applyFill="1" applyBorder="1" applyAlignment="1">
      <alignment horizontal="center" vertical="center" wrapText="1" shrinkToFit="1"/>
      <protection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194" fontId="2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 shrinkToFi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194" fontId="29" fillId="0" borderId="19" xfId="0" applyNumberFormat="1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49" fontId="29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194" fontId="29" fillId="0" borderId="10" xfId="0" applyNumberFormat="1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195" fontId="29" fillId="0" borderId="10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196" fontId="33" fillId="0" borderId="10" xfId="0" applyNumberFormat="1" applyFont="1" applyFill="1" applyBorder="1" applyAlignment="1">
      <alignment horizontal="center" vertical="center" wrapText="1" shrinkToFit="1"/>
    </xf>
    <xf numFmtId="194" fontId="33" fillId="0" borderId="10" xfId="0" applyNumberFormat="1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 shrinkToFit="1"/>
    </xf>
    <xf numFmtId="49" fontId="29" fillId="0" borderId="10" xfId="0" applyNumberFormat="1" applyFont="1" applyFill="1" applyBorder="1" applyAlignment="1">
      <alignment horizontal="left" vertical="center" wrapText="1" shrinkToFit="1"/>
    </xf>
    <xf numFmtId="194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 shrinkToFit="1"/>
    </xf>
    <xf numFmtId="196" fontId="33" fillId="0" borderId="13" xfId="0" applyNumberFormat="1" applyFont="1" applyFill="1" applyBorder="1" applyAlignment="1">
      <alignment horizontal="center" vertical="center" wrapText="1" shrinkToFit="1"/>
    </xf>
    <xf numFmtId="194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17" xfId="0" applyFont="1" applyFill="1" applyBorder="1" applyAlignment="1">
      <alignment horizontal="center" vertical="center" wrapText="1" shrinkToFit="1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49" fontId="36" fillId="0" borderId="23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95" fontId="14" fillId="0" borderId="10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 wrapText="1" shrinkToFit="1"/>
    </xf>
    <xf numFmtId="0" fontId="33" fillId="0" borderId="12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194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9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6" xfId="0" applyNumberFormat="1" applyFont="1" applyFill="1" applyBorder="1" applyAlignment="1">
      <alignment horizontal="center" vertical="center" wrapText="1" shrinkToFit="1"/>
    </xf>
    <xf numFmtId="194" fontId="29" fillId="0" borderId="16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wrapText="1"/>
    </xf>
    <xf numFmtId="196" fontId="5" fillId="0" borderId="10" xfId="15" applyNumberFormat="1" applyFont="1" applyFill="1" applyBorder="1" applyAlignment="1">
      <alignment horizontal="center" vertical="center" shrinkToFit="1"/>
      <protection/>
    </xf>
    <xf numFmtId="194" fontId="3" fillId="0" borderId="10" xfId="15" applyNumberFormat="1" applyFont="1" applyFill="1" applyBorder="1" applyAlignment="1">
      <alignment horizontal="center" vertical="center" shrinkToFit="1"/>
      <protection/>
    </xf>
    <xf numFmtId="195" fontId="5" fillId="0" borderId="10" xfId="15" applyNumberFormat="1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shrinkToFit="1"/>
    </xf>
    <xf numFmtId="0" fontId="32" fillId="0" borderId="0" xfId="0" applyFont="1" applyFill="1" applyAlignment="1">
      <alignment horizontal="justify"/>
    </xf>
    <xf numFmtId="49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19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95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 wrapText="1" shrinkToFit="1"/>
    </xf>
    <xf numFmtId="195" fontId="3" fillId="24" borderId="10" xfId="0" applyNumberFormat="1" applyFont="1" applyFill="1" applyBorder="1" applyAlignment="1" applyProtection="1">
      <alignment vertical="center" shrinkToFit="1"/>
      <protection locked="0"/>
    </xf>
    <xf numFmtId="195" fontId="3" fillId="24" borderId="10" xfId="0" applyNumberFormat="1" applyFont="1" applyFill="1" applyBorder="1" applyAlignment="1" applyProtection="1">
      <alignment horizontal="center" vertical="center" shrinkToFit="1"/>
      <protection locked="0"/>
    </xf>
    <xf numFmtId="194" fontId="3" fillId="24" borderId="10" xfId="0" applyNumberFormat="1" applyFont="1" applyFill="1" applyBorder="1" applyAlignment="1">
      <alignment horizontal="center" vertical="center" shrinkToFit="1"/>
    </xf>
    <xf numFmtId="195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195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195" fontId="3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49" fontId="3" fillId="25" borderId="0" xfId="15" applyNumberFormat="1" applyFont="1" applyFill="1" applyBorder="1" applyAlignment="1">
      <alignment horizontal="center" vertical="center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49" fontId="28" fillId="0" borderId="12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94" fontId="19" fillId="0" borderId="2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201" fontId="5" fillId="0" borderId="35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199" fontId="5" fillId="0" borderId="38" xfId="0" applyNumberFormat="1" applyFont="1" applyFill="1" applyBorder="1" applyAlignment="1">
      <alignment horizontal="center" vertical="center" wrapText="1"/>
    </xf>
    <xf numFmtId="199" fontId="5" fillId="0" borderId="39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196" fontId="5" fillId="0" borderId="35" xfId="0" applyNumberFormat="1" applyFont="1" applyFill="1" applyBorder="1" applyAlignment="1">
      <alignment horizontal="center" vertical="center" wrapText="1"/>
    </xf>
    <xf numFmtId="196" fontId="5" fillId="0" borderId="36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5" fillId="0" borderId="44" xfId="0" applyNumberFormat="1" applyFont="1" applyFill="1" applyBorder="1" applyAlignment="1">
      <alignment horizontal="left" vertical="justify" wrapText="1"/>
    </xf>
    <xf numFmtId="0" fontId="0" fillId="0" borderId="45" xfId="0" applyFont="1" applyBorder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4" fontId="3" fillId="0" borderId="47" xfId="0" applyNumberFormat="1" applyFont="1" applyFill="1" applyBorder="1" applyAlignment="1">
      <alignment horizontal="center" vertical="center" wrapText="1"/>
    </xf>
    <xf numFmtId="194" fontId="3" fillId="0" borderId="48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5" fontId="3" fillId="0" borderId="13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197" fontId="3" fillId="0" borderId="42" xfId="0" applyNumberFormat="1" applyFont="1" applyFill="1" applyBorder="1" applyAlignment="1">
      <alignment horizontal="center" vertical="center" wrapText="1"/>
    </xf>
    <xf numFmtId="197" fontId="3" fillId="0" borderId="21" xfId="0" applyNumberFormat="1" applyFont="1" applyFill="1" applyBorder="1" applyAlignment="1">
      <alignment horizontal="center" vertical="center" wrapText="1"/>
    </xf>
    <xf numFmtId="197" fontId="3" fillId="0" borderId="41" xfId="0" applyNumberFormat="1" applyFont="1" applyFill="1" applyBorder="1" applyAlignment="1">
      <alignment horizontal="center" vertical="center" wrapText="1"/>
    </xf>
    <xf numFmtId="197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197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97" fontId="3" fillId="0" borderId="48" xfId="0" applyNumberFormat="1" applyFont="1" applyFill="1" applyBorder="1" applyAlignment="1">
      <alignment horizontal="center" vertical="center" wrapText="1"/>
    </xf>
    <xf numFmtId="197" fontId="3" fillId="0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7" fontId="3" fillId="0" borderId="1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95" fontId="3" fillId="0" borderId="14" xfId="0" applyNumberFormat="1" applyFont="1" applyFill="1" applyBorder="1" applyAlignment="1">
      <alignment horizontal="center" vertical="center" wrapText="1"/>
    </xf>
    <xf numFmtId="195" fontId="3" fillId="0" borderId="48" xfId="0" applyNumberFormat="1" applyFont="1" applyFill="1" applyBorder="1" applyAlignment="1">
      <alignment horizontal="center" vertical="center" wrapText="1"/>
    </xf>
    <xf numFmtId="195" fontId="3" fillId="0" borderId="15" xfId="0" applyNumberFormat="1" applyFont="1" applyFill="1" applyBorder="1" applyAlignment="1">
      <alignment horizontal="center" vertical="center" wrapText="1"/>
    </xf>
    <xf numFmtId="195" fontId="17" fillId="0" borderId="10" xfId="0" applyNumberFormat="1" applyFont="1" applyFill="1" applyBorder="1" applyAlignment="1">
      <alignment horizontal="center" vertical="center" wrapText="1"/>
    </xf>
    <xf numFmtId="195" fontId="17" fillId="0" borderId="13" xfId="0" applyNumberFormat="1" applyFont="1" applyFill="1" applyBorder="1" applyAlignment="1">
      <alignment horizontal="center" vertical="center" wrapText="1"/>
    </xf>
    <xf numFmtId="194" fontId="3" fillId="0" borderId="15" xfId="0" applyNumberFormat="1" applyFont="1" applyFill="1" applyBorder="1" applyAlignment="1">
      <alignment horizontal="center" vertical="center" wrapText="1"/>
    </xf>
    <xf numFmtId="197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5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97" fontId="3" fillId="0" borderId="44" xfId="0" applyNumberFormat="1" applyFont="1" applyFill="1" applyBorder="1" applyAlignment="1">
      <alignment horizontal="center" vertical="center" wrapText="1"/>
    </xf>
    <xf numFmtId="197" fontId="3" fillId="0" borderId="45" xfId="0" applyNumberFormat="1" applyFont="1" applyFill="1" applyBorder="1" applyAlignment="1">
      <alignment horizontal="center" vertical="center" wrapText="1"/>
    </xf>
    <xf numFmtId="197" fontId="3" fillId="0" borderId="28" xfId="0" applyNumberFormat="1" applyFont="1" applyFill="1" applyBorder="1" applyAlignment="1">
      <alignment horizontal="center" vertical="center" wrapText="1"/>
    </xf>
    <xf numFmtId="197" fontId="3" fillId="0" borderId="29" xfId="0" applyNumberFormat="1" applyFont="1" applyFill="1" applyBorder="1" applyAlignment="1">
      <alignment horizontal="center" vertical="center" wrapText="1"/>
    </xf>
    <xf numFmtId="197" fontId="3" fillId="0" borderId="56" xfId="0" applyNumberFormat="1" applyFont="1" applyFill="1" applyBorder="1" applyAlignment="1">
      <alignment horizontal="center" vertical="center" wrapText="1"/>
    </xf>
    <xf numFmtId="197" fontId="3" fillId="0" borderId="57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197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197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 wrapText="1" shrinkToFit="1"/>
    </xf>
    <xf numFmtId="0" fontId="33" fillId="0" borderId="26" xfId="0" applyFont="1" applyFill="1" applyBorder="1" applyAlignment="1">
      <alignment horizontal="center" vertical="center" wrapText="1" shrinkToFit="1"/>
    </xf>
    <xf numFmtId="0" fontId="33" fillId="0" borderId="13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0" y="1143000"/>
          <a:ext cx="16954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19050</xdr:colOff>
      <xdr:row>5</xdr:row>
      <xdr:rowOff>19050</xdr:rowOff>
    </xdr:to>
    <xdr:sp>
      <xdr:nvSpPr>
        <xdr:cNvPr id="2" name="Line 6"/>
        <xdr:cNvSpPr>
          <a:spLocks/>
        </xdr:cNvSpPr>
      </xdr:nvSpPr>
      <xdr:spPr>
        <a:xfrm>
          <a:off x="0" y="1143000"/>
          <a:ext cx="16954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="75" zoomScaleNormal="75" workbookViewId="0" topLeftCell="A1">
      <selection activeCell="D7" sqref="D7"/>
    </sheetView>
  </sheetViews>
  <sheetFormatPr defaultColWidth="7.875" defaultRowHeight="14.25"/>
  <cols>
    <col min="1" max="1" width="8.375" style="1" customWidth="1"/>
    <col min="2" max="2" width="13.625" style="1" customWidth="1"/>
    <col min="3" max="3" width="11.50390625" style="1" customWidth="1"/>
    <col min="4" max="4" width="8.75390625" style="1" customWidth="1"/>
    <col min="5" max="5" width="9.75390625" style="1" customWidth="1"/>
    <col min="6" max="6" width="10.00390625" style="1" customWidth="1"/>
    <col min="7" max="7" width="10.75390625" style="1" customWidth="1"/>
    <col min="8" max="8" width="7.50390625" style="2" customWidth="1"/>
    <col min="9" max="9" width="8.25390625" style="1" customWidth="1"/>
    <col min="10" max="10" width="9.375" style="1" customWidth="1"/>
    <col min="11" max="11" width="7.875" style="2" customWidth="1"/>
    <col min="12" max="12" width="8.50390625" style="1" customWidth="1"/>
    <col min="13" max="16384" width="7.875" style="1" customWidth="1"/>
  </cols>
  <sheetData>
    <row r="1" spans="1:12" s="132" customFormat="1" ht="60" customHeight="1">
      <c r="A1" s="207" t="s">
        <v>213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3" customFormat="1" ht="30" customHeight="1" thickBot="1">
      <c r="A2" s="218" t="s">
        <v>214</v>
      </c>
      <c r="B2" s="218"/>
      <c r="C2" s="217" t="s">
        <v>290</v>
      </c>
      <c r="D2" s="217"/>
      <c r="E2" s="217"/>
      <c r="F2" s="217"/>
      <c r="G2" s="217"/>
      <c r="H2" s="217"/>
      <c r="I2" s="217"/>
      <c r="J2" s="217"/>
      <c r="K2" s="217"/>
      <c r="L2" s="217"/>
    </row>
    <row r="3" spans="1:12" s="3" customFormat="1" ht="20.25" customHeight="1">
      <c r="A3" s="235" t="s">
        <v>215</v>
      </c>
      <c r="B3" s="236"/>
      <c r="C3" s="209" t="s">
        <v>216</v>
      </c>
      <c r="D3" s="210"/>
      <c r="E3" s="210"/>
      <c r="F3" s="210"/>
      <c r="G3" s="211"/>
      <c r="H3" s="209" t="s">
        <v>217</v>
      </c>
      <c r="I3" s="212"/>
      <c r="J3" s="212"/>
      <c r="K3" s="212"/>
      <c r="L3" s="213"/>
    </row>
    <row r="4" spans="1:12" s="3" customFormat="1" ht="29.25" customHeight="1">
      <c r="A4" s="204"/>
      <c r="B4" s="205"/>
      <c r="C4" s="214" t="s">
        <v>218</v>
      </c>
      <c r="D4" s="215"/>
      <c r="E4" s="219" t="s">
        <v>219</v>
      </c>
      <c r="F4" s="219" t="s">
        <v>293</v>
      </c>
      <c r="G4" s="219" t="s">
        <v>220</v>
      </c>
      <c r="H4" s="214" t="s">
        <v>221</v>
      </c>
      <c r="I4" s="215"/>
      <c r="J4" s="219" t="s">
        <v>222</v>
      </c>
      <c r="K4" s="214" t="s">
        <v>151</v>
      </c>
      <c r="L4" s="216"/>
    </row>
    <row r="5" spans="1:12" s="3" customFormat="1" ht="51" customHeight="1">
      <c r="A5" s="206"/>
      <c r="B5" s="202"/>
      <c r="C5" s="4" t="s">
        <v>223</v>
      </c>
      <c r="D5" s="4" t="s">
        <v>224</v>
      </c>
      <c r="E5" s="221"/>
      <c r="F5" s="221"/>
      <c r="G5" s="220"/>
      <c r="H5" s="5" t="s">
        <v>225</v>
      </c>
      <c r="I5" s="4" t="s">
        <v>224</v>
      </c>
      <c r="J5" s="221"/>
      <c r="K5" s="5" t="s">
        <v>226</v>
      </c>
      <c r="L5" s="6" t="s">
        <v>227</v>
      </c>
    </row>
    <row r="6" spans="1:12" s="3" customFormat="1" ht="30.75" customHeight="1">
      <c r="A6" s="231" t="s">
        <v>228</v>
      </c>
      <c r="B6" s="4" t="s">
        <v>294</v>
      </c>
      <c r="C6" s="7">
        <f>'课程设置及教学进程表'!H19+'课程设置及教学进程表'!H22+'课程设置及教学进程表'!H24</f>
        <v>1080</v>
      </c>
      <c r="D6" s="8">
        <f>C6/C9</f>
        <v>0.4639175257731959</v>
      </c>
      <c r="E6" s="4">
        <f>'课程设置及教学进程表'!H19</f>
        <v>864</v>
      </c>
      <c r="F6" s="4">
        <f>'课程设置及教学进程表'!H22+'课程设置及教学进程表'!H24</f>
        <v>216</v>
      </c>
      <c r="G6" s="4">
        <f>'课程设置及教学进程表'!K19+'课程设置及教学进程表'!K22+'课程设置及教学进程表'!K24</f>
        <v>170</v>
      </c>
      <c r="H6" s="5">
        <f>J6+K6+L6</f>
        <v>74.5</v>
      </c>
      <c r="I6" s="8">
        <f>H6/H9</f>
        <v>0.4885245901639344</v>
      </c>
      <c r="J6" s="5">
        <f>'课程设置及教学进程表'!L19</f>
        <v>61</v>
      </c>
      <c r="K6" s="5">
        <f>'课程设置及教学进程表'!L22</f>
        <v>5.5</v>
      </c>
      <c r="L6" s="9">
        <v>8</v>
      </c>
    </row>
    <row r="7" spans="1:12" s="3" customFormat="1" ht="36.75" customHeight="1">
      <c r="A7" s="232"/>
      <c r="B7" s="4" t="s">
        <v>229</v>
      </c>
      <c r="C7" s="7">
        <f>'课程设置及教学进程表'!H34+'课程设置及教学进程表'!H38+'课程设置及教学进程表'!H43</f>
        <v>624</v>
      </c>
      <c r="D7" s="8">
        <f>C7/C9</f>
        <v>0.26804123711340205</v>
      </c>
      <c r="E7" s="4">
        <f>'课程设置及教学进程表'!H34</f>
        <v>512</v>
      </c>
      <c r="F7" s="4">
        <f>'课程设置及教学进程表'!H38+'课程设置及教学进程表'!H43</f>
        <v>112</v>
      </c>
      <c r="G7" s="4">
        <f>'课程设置及教学进程表'!K34+'课程设置及教学进程表'!K38+'课程设置及教学进程表'!K43</f>
        <v>44</v>
      </c>
      <c r="H7" s="5">
        <f>J7+K7</f>
        <v>39</v>
      </c>
      <c r="I7" s="8">
        <f>H7/H9</f>
        <v>0.25573770491803277</v>
      </c>
      <c r="J7" s="5">
        <f>'课程设置及教学进程表'!L34</f>
        <v>32</v>
      </c>
      <c r="K7" s="5">
        <f>'课程设置及教学进程表'!L38+'课程设置及教学进程表'!L43</f>
        <v>7</v>
      </c>
      <c r="L7" s="9"/>
    </row>
    <row r="8" spans="1:12" s="3" customFormat="1" ht="36.75" customHeight="1">
      <c r="A8" s="232"/>
      <c r="B8" s="4" t="s">
        <v>230</v>
      </c>
      <c r="C8" s="7">
        <f>'课程设置及教学进程表'!H53+'课程设置及教学进程表'!H58+'课程设置及教学进程表'!H63</f>
        <v>624</v>
      </c>
      <c r="D8" s="8">
        <f>C8/C9</f>
        <v>0.26804123711340205</v>
      </c>
      <c r="E8" s="4">
        <f>'课程设置及教学进程表'!H53</f>
        <v>464</v>
      </c>
      <c r="F8" s="10">
        <f>'课程设置及教学进程表'!H58+'课程设置及教学进程表'!H63</f>
        <v>160</v>
      </c>
      <c r="G8" s="4">
        <f>'课程设置及教学进程表'!K53+'课程设置及教学进程表'!K58+'课程设置及教学进程表'!K63</f>
        <v>60</v>
      </c>
      <c r="H8" s="5">
        <f>J8+K8</f>
        <v>39</v>
      </c>
      <c r="I8" s="8">
        <f>H8/H9</f>
        <v>0.25573770491803277</v>
      </c>
      <c r="J8" s="5">
        <f>'课程设置及教学进程表'!L53</f>
        <v>29</v>
      </c>
      <c r="K8" s="5">
        <f>'课程设置及教学进程表'!L58+'课程设置及教学进程表'!L63</f>
        <v>10</v>
      </c>
      <c r="L8" s="9"/>
    </row>
    <row r="9" spans="1:12" s="3" customFormat="1" ht="24.75" customHeight="1">
      <c r="A9" s="233"/>
      <c r="B9" s="4" t="s">
        <v>231</v>
      </c>
      <c r="C9" s="10">
        <f>SUM(C6:C8)</f>
        <v>2328</v>
      </c>
      <c r="D9" s="11">
        <f>SUM(D6:D8)</f>
        <v>1</v>
      </c>
      <c r="E9" s="4">
        <f>E6+E7+E8</f>
        <v>1840</v>
      </c>
      <c r="F9" s="10">
        <f aca="true" t="shared" si="0" ref="F9:K9">SUM(F6:F8)</f>
        <v>488</v>
      </c>
      <c r="G9" s="4">
        <f t="shared" si="0"/>
        <v>274</v>
      </c>
      <c r="H9" s="5">
        <f t="shared" si="0"/>
        <v>152.5</v>
      </c>
      <c r="I9" s="12">
        <f t="shared" si="0"/>
        <v>1</v>
      </c>
      <c r="J9" s="5">
        <f t="shared" si="0"/>
        <v>122</v>
      </c>
      <c r="K9" s="5">
        <f t="shared" si="0"/>
        <v>22.5</v>
      </c>
      <c r="L9" s="9">
        <v>8</v>
      </c>
    </row>
    <row r="10" spans="1:12" s="3" customFormat="1" ht="36.75" customHeight="1">
      <c r="A10" s="13" t="s">
        <v>232</v>
      </c>
      <c r="B10" s="4" t="s">
        <v>233</v>
      </c>
      <c r="C10" s="10">
        <f>E10+F10+G10</f>
        <v>58.5625</v>
      </c>
      <c r="D10" s="4" t="s">
        <v>0</v>
      </c>
      <c r="E10" s="14">
        <f>'实践表'!F26</f>
        <v>43</v>
      </c>
      <c r="F10" s="10">
        <v>7</v>
      </c>
      <c r="G10" s="10">
        <f>G9/32</f>
        <v>8.5625</v>
      </c>
      <c r="H10" s="5">
        <f>J10+K10+L10</f>
        <v>56.5</v>
      </c>
      <c r="I10" s="4" t="s">
        <v>0</v>
      </c>
      <c r="J10" s="5">
        <f>'实践表'!G26</f>
        <v>41.5</v>
      </c>
      <c r="K10" s="5">
        <f>'实践表'!G30</f>
        <v>7</v>
      </c>
      <c r="L10" s="9">
        <f>'实践表'!G32</f>
        <v>8</v>
      </c>
    </row>
    <row r="11" spans="1:12" s="3" customFormat="1" ht="41.25" customHeight="1">
      <c r="A11" s="231" t="s">
        <v>234</v>
      </c>
      <c r="B11" s="4" t="s">
        <v>235</v>
      </c>
      <c r="C11" s="214">
        <f>'2015进程表'!AD20+'2015进程表'!AE20+'2015进程表'!AF20+'2015进程表'!AG20</f>
        <v>156</v>
      </c>
      <c r="D11" s="215"/>
      <c r="E11" s="214" t="s">
        <v>148</v>
      </c>
      <c r="F11" s="215"/>
      <c r="G11" s="229">
        <f>C9</f>
        <v>2328</v>
      </c>
      <c r="H11" s="230"/>
      <c r="I11" s="214" t="s">
        <v>236</v>
      </c>
      <c r="J11" s="215"/>
      <c r="K11" s="222">
        <f>H9+H10</f>
        <v>209</v>
      </c>
      <c r="L11" s="223"/>
    </row>
    <row r="12" spans="1:12" s="3" customFormat="1" ht="87" customHeight="1" thickBot="1">
      <c r="A12" s="234"/>
      <c r="B12" s="15" t="s">
        <v>237</v>
      </c>
      <c r="C12" s="224">
        <f>C10/C11</f>
        <v>0.375400641025641</v>
      </c>
      <c r="D12" s="225"/>
      <c r="E12" s="226" t="s">
        <v>238</v>
      </c>
      <c r="F12" s="227"/>
      <c r="G12" s="224">
        <f>F9/G11</f>
        <v>0.20962199312714777</v>
      </c>
      <c r="H12" s="225"/>
      <c r="I12" s="226" t="s">
        <v>239</v>
      </c>
      <c r="J12" s="227"/>
      <c r="K12" s="224">
        <f>(K10+K9+L9+L10)/K11</f>
        <v>0.21770334928229665</v>
      </c>
      <c r="L12" s="228"/>
    </row>
    <row r="13" ht="15"/>
    <row r="14" ht="15"/>
    <row r="15" ht="15"/>
    <row r="16" ht="15"/>
    <row r="17" ht="15"/>
  </sheetData>
  <sheetProtection/>
  <mergeCells count="25">
    <mergeCell ref="A6:A9"/>
    <mergeCell ref="A11:A12"/>
    <mergeCell ref="E4:E5"/>
    <mergeCell ref="F4:F5"/>
    <mergeCell ref="A3:B5"/>
    <mergeCell ref="C11:D11"/>
    <mergeCell ref="E11:F11"/>
    <mergeCell ref="I11:J11"/>
    <mergeCell ref="K11:L11"/>
    <mergeCell ref="C12:D12"/>
    <mergeCell ref="E12:F12"/>
    <mergeCell ref="G12:H12"/>
    <mergeCell ref="I12:J12"/>
    <mergeCell ref="K12:L12"/>
    <mergeCell ref="G11:H11"/>
    <mergeCell ref="A1:L1"/>
    <mergeCell ref="C3:G3"/>
    <mergeCell ref="H3:L3"/>
    <mergeCell ref="C4:D4"/>
    <mergeCell ref="H4:I4"/>
    <mergeCell ref="K4:L4"/>
    <mergeCell ref="C2:L2"/>
    <mergeCell ref="A2:B2"/>
    <mergeCell ref="G4:G5"/>
    <mergeCell ref="J4:J5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2"/>
  <sheetViews>
    <sheetView showGridLines="0" zoomScale="75" zoomScaleNormal="75" zoomScalePageLayoutView="0" workbookViewId="0" topLeftCell="A1">
      <selection activeCell="S10" sqref="S10"/>
    </sheetView>
  </sheetViews>
  <sheetFormatPr defaultColWidth="9.00390625" defaultRowHeight="14.25"/>
  <cols>
    <col min="1" max="1" width="9.125" style="17" customWidth="1"/>
    <col min="2" max="2" width="4.25390625" style="152" customWidth="1"/>
    <col min="3" max="4" width="4.75390625" style="152" customWidth="1"/>
    <col min="5" max="5" width="4.625" style="152" customWidth="1"/>
    <col min="6" max="6" width="4.75390625" style="152" customWidth="1"/>
    <col min="7" max="7" width="4.50390625" style="152" customWidth="1"/>
    <col min="8" max="8" width="4.25390625" style="152" customWidth="1"/>
    <col min="9" max="9" width="3.875" style="152" customWidth="1"/>
    <col min="10" max="12" width="4.75390625" style="152" customWidth="1"/>
    <col min="13" max="13" width="4.25390625" style="152" customWidth="1"/>
    <col min="14" max="21" width="4.75390625" style="152" customWidth="1"/>
    <col min="22" max="22" width="4.25390625" style="152" customWidth="1"/>
    <col min="23" max="28" width="4.75390625" style="152" customWidth="1"/>
    <col min="29" max="29" width="5.00390625" style="152" customWidth="1"/>
    <col min="30" max="31" width="4.75390625" style="152" customWidth="1"/>
    <col min="32" max="32" width="3.375" style="152" customWidth="1"/>
    <col min="33" max="33" width="5.00390625" style="152" customWidth="1"/>
    <col min="34" max="34" width="3.375" style="152" customWidth="1"/>
    <col min="35" max="35" width="4.75390625" style="152" customWidth="1"/>
    <col min="36" max="16384" width="9.00390625" style="152" customWidth="1"/>
  </cols>
  <sheetData>
    <row r="1" spans="1:35" s="133" customFormat="1" ht="60" customHeight="1">
      <c r="A1" s="239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</row>
    <row r="2" spans="1:35" s="135" customFormat="1" ht="30" customHeight="1" thickBot="1">
      <c r="A2" s="247" t="s">
        <v>240</v>
      </c>
      <c r="B2" s="247"/>
      <c r="C2" s="134"/>
      <c r="D2" s="246" t="s">
        <v>291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</row>
    <row r="3" spans="1:35" s="135" customFormat="1" ht="33.75" customHeight="1">
      <c r="A3" s="241" t="s">
        <v>152</v>
      </c>
      <c r="B3" s="242"/>
      <c r="C3" s="136">
        <v>1</v>
      </c>
      <c r="D3" s="136">
        <v>2</v>
      </c>
      <c r="E3" s="136">
        <v>3</v>
      </c>
      <c r="F3" s="136">
        <v>4</v>
      </c>
      <c r="G3" s="136">
        <v>5</v>
      </c>
      <c r="H3" s="136">
        <v>6</v>
      </c>
      <c r="I3" s="136">
        <v>7</v>
      </c>
      <c r="J3" s="136">
        <v>8</v>
      </c>
      <c r="K3" s="136">
        <v>9</v>
      </c>
      <c r="L3" s="136">
        <v>10</v>
      </c>
      <c r="M3" s="136">
        <v>11</v>
      </c>
      <c r="N3" s="136">
        <v>12</v>
      </c>
      <c r="O3" s="136">
        <v>13</v>
      </c>
      <c r="P3" s="136">
        <v>14</v>
      </c>
      <c r="Q3" s="136">
        <v>15</v>
      </c>
      <c r="R3" s="136">
        <v>16</v>
      </c>
      <c r="S3" s="136">
        <v>17</v>
      </c>
      <c r="T3" s="136">
        <v>18</v>
      </c>
      <c r="U3" s="136">
        <v>19</v>
      </c>
      <c r="V3" s="136">
        <v>20</v>
      </c>
      <c r="W3" s="136">
        <v>21</v>
      </c>
      <c r="X3" s="136">
        <v>22</v>
      </c>
      <c r="Y3" s="136">
        <v>23</v>
      </c>
      <c r="Z3" s="136">
        <v>24</v>
      </c>
      <c r="AA3" s="136">
        <v>25</v>
      </c>
      <c r="AB3" s="136">
        <v>26</v>
      </c>
      <c r="AC3" s="136">
        <v>27</v>
      </c>
      <c r="AD3" s="137" t="s">
        <v>1</v>
      </c>
      <c r="AE3" s="137" t="s">
        <v>2</v>
      </c>
      <c r="AF3" s="137" t="s">
        <v>3</v>
      </c>
      <c r="AG3" s="137" t="s">
        <v>4</v>
      </c>
      <c r="AH3" s="137" t="s">
        <v>5</v>
      </c>
      <c r="AI3" s="138" t="s">
        <v>6</v>
      </c>
    </row>
    <row r="4" spans="1:35" s="135" customFormat="1" ht="33.75" customHeight="1">
      <c r="A4" s="238" t="s">
        <v>155</v>
      </c>
      <c r="B4" s="200" t="s">
        <v>7</v>
      </c>
      <c r="C4" s="139" t="s">
        <v>8</v>
      </c>
      <c r="D4" s="139" t="s">
        <v>9</v>
      </c>
      <c r="E4" s="139" t="s">
        <v>10</v>
      </c>
      <c r="F4" s="139" t="s">
        <v>11</v>
      </c>
      <c r="G4" s="139" t="s">
        <v>12</v>
      </c>
      <c r="H4" s="139" t="s">
        <v>13</v>
      </c>
      <c r="I4" s="139" t="s">
        <v>14</v>
      </c>
      <c r="J4" s="139" t="s">
        <v>15</v>
      </c>
      <c r="K4" s="139" t="s">
        <v>16</v>
      </c>
      <c r="L4" s="139" t="s">
        <v>17</v>
      </c>
      <c r="M4" s="139" t="s">
        <v>18</v>
      </c>
      <c r="N4" s="139" t="s">
        <v>19</v>
      </c>
      <c r="O4" s="139" t="s">
        <v>20</v>
      </c>
      <c r="P4" s="139" t="s">
        <v>21</v>
      </c>
      <c r="Q4" s="139" t="s">
        <v>9</v>
      </c>
      <c r="R4" s="139" t="s">
        <v>10</v>
      </c>
      <c r="S4" s="139" t="s">
        <v>11</v>
      </c>
      <c r="T4" s="139" t="s">
        <v>22</v>
      </c>
      <c r="U4" s="139" t="s">
        <v>23</v>
      </c>
      <c r="V4" s="139" t="s">
        <v>24</v>
      </c>
      <c r="W4" s="140" t="s">
        <v>25</v>
      </c>
      <c r="X4" s="139" t="s">
        <v>26</v>
      </c>
      <c r="Y4" s="139" t="s">
        <v>27</v>
      </c>
      <c r="Z4" s="139" t="s">
        <v>28</v>
      </c>
      <c r="AA4" s="139" t="s">
        <v>29</v>
      </c>
      <c r="AB4" s="139" t="s">
        <v>30</v>
      </c>
      <c r="AC4" s="139"/>
      <c r="AD4" s="243">
        <v>12</v>
      </c>
      <c r="AE4" s="243">
        <v>2</v>
      </c>
      <c r="AF4" s="243">
        <v>2</v>
      </c>
      <c r="AG4" s="243">
        <v>3</v>
      </c>
      <c r="AH4" s="243">
        <v>6</v>
      </c>
      <c r="AI4" s="245">
        <f>AH4+AG4+AF4+AE4+AD4</f>
        <v>25</v>
      </c>
    </row>
    <row r="5" spans="1:35" s="135" customFormat="1" ht="33.75" customHeight="1">
      <c r="A5" s="238"/>
      <c r="B5" s="200"/>
      <c r="C5" s="139"/>
      <c r="D5" s="139" t="s">
        <v>31</v>
      </c>
      <c r="E5" s="139" t="s">
        <v>31</v>
      </c>
      <c r="F5" s="139" t="s">
        <v>31</v>
      </c>
      <c r="G5" s="139" t="s">
        <v>32</v>
      </c>
      <c r="H5" s="139" t="s">
        <v>32</v>
      </c>
      <c r="J5" s="139"/>
      <c r="K5" s="139"/>
      <c r="L5" s="139"/>
      <c r="M5" s="139"/>
      <c r="N5" s="139"/>
      <c r="O5" s="139"/>
      <c r="P5" s="139"/>
      <c r="Q5" s="139"/>
      <c r="R5" s="139"/>
      <c r="S5" s="143"/>
      <c r="T5" s="143"/>
      <c r="U5" s="139" t="s">
        <v>33</v>
      </c>
      <c r="V5" s="139" t="s">
        <v>33</v>
      </c>
      <c r="W5" s="139" t="s">
        <v>34</v>
      </c>
      <c r="X5" s="139" t="s">
        <v>34</v>
      </c>
      <c r="Y5" s="139" t="s">
        <v>34</v>
      </c>
      <c r="Z5" s="139" t="s">
        <v>34</v>
      </c>
      <c r="AA5" s="139" t="s">
        <v>34</v>
      </c>
      <c r="AB5" s="139" t="s">
        <v>34</v>
      </c>
      <c r="AC5" s="139"/>
      <c r="AD5" s="243"/>
      <c r="AE5" s="243"/>
      <c r="AF5" s="243"/>
      <c r="AG5" s="243"/>
      <c r="AH5" s="243"/>
      <c r="AI5" s="245"/>
    </row>
    <row r="6" spans="1:35" s="135" customFormat="1" ht="33.75" customHeight="1">
      <c r="A6" s="238"/>
      <c r="B6" s="200" t="s">
        <v>35</v>
      </c>
      <c r="C6" s="139" t="s">
        <v>36</v>
      </c>
      <c r="D6" s="139" t="s">
        <v>9</v>
      </c>
      <c r="E6" s="139" t="s">
        <v>10</v>
      </c>
      <c r="F6" s="139" t="s">
        <v>11</v>
      </c>
      <c r="G6" s="139" t="s">
        <v>37</v>
      </c>
      <c r="H6" s="139" t="s">
        <v>23</v>
      </c>
      <c r="I6" s="139" t="s">
        <v>24</v>
      </c>
      <c r="J6" s="139" t="s">
        <v>25</v>
      </c>
      <c r="K6" s="139" t="s">
        <v>38</v>
      </c>
      <c r="L6" s="139" t="s">
        <v>17</v>
      </c>
      <c r="M6" s="139" t="s">
        <v>18</v>
      </c>
      <c r="N6" s="139" t="s">
        <v>19</v>
      </c>
      <c r="O6" s="139" t="s">
        <v>20</v>
      </c>
      <c r="P6" s="139" t="s">
        <v>39</v>
      </c>
      <c r="Q6" s="139" t="s">
        <v>40</v>
      </c>
      <c r="R6" s="139" t="s">
        <v>41</v>
      </c>
      <c r="S6" s="139" t="s">
        <v>42</v>
      </c>
      <c r="T6" s="139" t="s">
        <v>43</v>
      </c>
      <c r="U6" s="139" t="s">
        <v>23</v>
      </c>
      <c r="V6" s="139" t="s">
        <v>24</v>
      </c>
      <c r="W6" s="139" t="s">
        <v>25</v>
      </c>
      <c r="X6" s="139" t="s">
        <v>26</v>
      </c>
      <c r="Y6" s="139" t="s">
        <v>44</v>
      </c>
      <c r="Z6" s="139" t="s">
        <v>28</v>
      </c>
      <c r="AA6" s="139" t="s">
        <v>29</v>
      </c>
      <c r="AB6" s="139" t="s">
        <v>45</v>
      </c>
      <c r="AC6" s="139"/>
      <c r="AD6" s="243">
        <v>16</v>
      </c>
      <c r="AE6" s="243">
        <v>3</v>
      </c>
      <c r="AF6" s="243">
        <v>1</v>
      </c>
      <c r="AG6" s="243">
        <v>0</v>
      </c>
      <c r="AH6" s="243">
        <v>6</v>
      </c>
      <c r="AI6" s="245">
        <f>AH6+AG6+AF6+AE6+AD6</f>
        <v>26</v>
      </c>
    </row>
    <row r="7" spans="1:35" s="135" customFormat="1" ht="33.75" customHeight="1">
      <c r="A7" s="238"/>
      <c r="B7" s="200"/>
      <c r="C7" s="139" t="s">
        <v>46</v>
      </c>
      <c r="D7" s="139" t="s">
        <v>46</v>
      </c>
      <c r="E7" s="139"/>
      <c r="F7" s="139"/>
      <c r="G7" s="139"/>
      <c r="H7" s="140"/>
      <c r="I7" s="140"/>
      <c r="J7" s="139"/>
      <c r="K7" s="143"/>
      <c r="L7" s="143"/>
      <c r="M7" s="143"/>
      <c r="N7" s="143"/>
      <c r="O7" s="139"/>
      <c r="P7" s="140"/>
      <c r="Q7" s="140"/>
      <c r="R7" s="143"/>
      <c r="S7" s="143"/>
      <c r="T7" s="143"/>
      <c r="U7" s="140" t="s">
        <v>47</v>
      </c>
      <c r="V7" s="139" t="s">
        <v>33</v>
      </c>
      <c r="W7" s="139" t="s">
        <v>34</v>
      </c>
      <c r="X7" s="139" t="s">
        <v>34</v>
      </c>
      <c r="Y7" s="139" t="s">
        <v>34</v>
      </c>
      <c r="Z7" s="139" t="s">
        <v>34</v>
      </c>
      <c r="AA7" s="139" t="s">
        <v>34</v>
      </c>
      <c r="AB7" s="139" t="s">
        <v>34</v>
      </c>
      <c r="AC7" s="139"/>
      <c r="AD7" s="243"/>
      <c r="AE7" s="243"/>
      <c r="AF7" s="243"/>
      <c r="AG7" s="243"/>
      <c r="AH7" s="243"/>
      <c r="AI7" s="245"/>
    </row>
    <row r="8" spans="1:35" s="135" customFormat="1" ht="33.75" customHeight="1">
      <c r="A8" s="238" t="s">
        <v>241</v>
      </c>
      <c r="B8" s="200" t="s">
        <v>48</v>
      </c>
      <c r="C8" s="139" t="s">
        <v>49</v>
      </c>
      <c r="D8" s="139" t="s">
        <v>13</v>
      </c>
      <c r="E8" s="139" t="s">
        <v>14</v>
      </c>
      <c r="F8" s="139" t="s">
        <v>15</v>
      </c>
      <c r="G8" s="139" t="s">
        <v>50</v>
      </c>
      <c r="H8" s="139" t="s">
        <v>51</v>
      </c>
      <c r="I8" s="139" t="s">
        <v>52</v>
      </c>
      <c r="J8" s="139" t="s">
        <v>53</v>
      </c>
      <c r="K8" s="139" t="s">
        <v>54</v>
      </c>
      <c r="L8" s="139" t="s">
        <v>55</v>
      </c>
      <c r="M8" s="139" t="s">
        <v>9</v>
      </c>
      <c r="N8" s="139" t="s">
        <v>10</v>
      </c>
      <c r="O8" s="139" t="s">
        <v>11</v>
      </c>
      <c r="P8" s="139" t="s">
        <v>56</v>
      </c>
      <c r="Q8" s="139" t="s">
        <v>13</v>
      </c>
      <c r="R8" s="139" t="s">
        <v>14</v>
      </c>
      <c r="S8" s="139" t="s">
        <v>15</v>
      </c>
      <c r="T8" s="139" t="s">
        <v>57</v>
      </c>
      <c r="U8" s="139" t="s">
        <v>17</v>
      </c>
      <c r="V8" s="139" t="s">
        <v>18</v>
      </c>
      <c r="W8" s="140" t="s">
        <v>19</v>
      </c>
      <c r="X8" s="139" t="s">
        <v>20</v>
      </c>
      <c r="Y8" s="139" t="s">
        <v>58</v>
      </c>
      <c r="Z8" s="139" t="s">
        <v>40</v>
      </c>
      <c r="AA8" s="139" t="s">
        <v>41</v>
      </c>
      <c r="AB8" s="139" t="s">
        <v>59</v>
      </c>
      <c r="AC8" s="139"/>
      <c r="AD8" s="243">
        <v>16</v>
      </c>
      <c r="AE8" s="243">
        <v>2</v>
      </c>
      <c r="AF8" s="243">
        <v>2</v>
      </c>
      <c r="AG8" s="243"/>
      <c r="AH8" s="243">
        <v>6</v>
      </c>
      <c r="AI8" s="245">
        <f>AH8+AG8+AF8+AE8+AD8</f>
        <v>26</v>
      </c>
    </row>
    <row r="9" spans="1:35" s="135" customFormat="1" ht="33.75" customHeight="1">
      <c r="A9" s="238"/>
      <c r="B9" s="200"/>
      <c r="C9" s="139" t="s">
        <v>46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 t="s">
        <v>32</v>
      </c>
      <c r="S9" s="143"/>
      <c r="U9" s="139" t="s">
        <v>33</v>
      </c>
      <c r="V9" s="139" t="s">
        <v>33</v>
      </c>
      <c r="W9" s="139" t="s">
        <v>34</v>
      </c>
      <c r="X9" s="139" t="s">
        <v>34</v>
      </c>
      <c r="Y9" s="139" t="s">
        <v>34</v>
      </c>
      <c r="Z9" s="139" t="s">
        <v>34</v>
      </c>
      <c r="AA9" s="139" t="s">
        <v>34</v>
      </c>
      <c r="AB9" s="139" t="s">
        <v>34</v>
      </c>
      <c r="AC9" s="143"/>
      <c r="AD9" s="243"/>
      <c r="AE9" s="243"/>
      <c r="AF9" s="243"/>
      <c r="AG9" s="243"/>
      <c r="AH9" s="243"/>
      <c r="AI9" s="245"/>
    </row>
    <row r="10" spans="1:35" s="135" customFormat="1" ht="33.75" customHeight="1">
      <c r="A10" s="238"/>
      <c r="B10" s="200" t="s">
        <v>60</v>
      </c>
      <c r="C10" s="139" t="s">
        <v>61</v>
      </c>
      <c r="D10" s="139" t="s">
        <v>40</v>
      </c>
      <c r="E10" s="139" t="s">
        <v>41</v>
      </c>
      <c r="F10" s="139" t="s">
        <v>42</v>
      </c>
      <c r="G10" s="139" t="s">
        <v>62</v>
      </c>
      <c r="H10" s="139" t="s">
        <v>51</v>
      </c>
      <c r="I10" s="139" t="s">
        <v>52</v>
      </c>
      <c r="J10" s="139" t="s">
        <v>53</v>
      </c>
      <c r="K10" s="139" t="s">
        <v>54</v>
      </c>
      <c r="L10" s="139" t="s">
        <v>63</v>
      </c>
      <c r="M10" s="139" t="s">
        <v>28</v>
      </c>
      <c r="N10" s="139" t="s">
        <v>29</v>
      </c>
      <c r="O10" s="139" t="s">
        <v>64</v>
      </c>
      <c r="P10" s="139" t="s">
        <v>65</v>
      </c>
      <c r="Q10" s="139" t="s">
        <v>13</v>
      </c>
      <c r="R10" s="139" t="s">
        <v>14</v>
      </c>
      <c r="S10" s="139" t="s">
        <v>15</v>
      </c>
      <c r="T10" s="139" t="s">
        <v>242</v>
      </c>
      <c r="U10" s="139" t="s">
        <v>51</v>
      </c>
      <c r="V10" s="139" t="s">
        <v>52</v>
      </c>
      <c r="W10" s="139" t="s">
        <v>53</v>
      </c>
      <c r="X10" s="139" t="s">
        <v>54</v>
      </c>
      <c r="Y10" s="139" t="s">
        <v>243</v>
      </c>
      <c r="Z10" s="139" t="s">
        <v>244</v>
      </c>
      <c r="AA10" s="139" t="s">
        <v>10</v>
      </c>
      <c r="AB10" s="139" t="s">
        <v>245</v>
      </c>
      <c r="AC10" s="139"/>
      <c r="AD10" s="243">
        <v>13</v>
      </c>
      <c r="AE10" s="243">
        <v>6</v>
      </c>
      <c r="AF10" s="243">
        <v>1</v>
      </c>
      <c r="AG10" s="244"/>
      <c r="AH10" s="243">
        <v>6</v>
      </c>
      <c r="AI10" s="245">
        <v>26</v>
      </c>
    </row>
    <row r="11" spans="1:35" s="135" customFormat="1" ht="33.75" customHeight="1">
      <c r="A11" s="238"/>
      <c r="B11" s="200"/>
      <c r="C11" s="139"/>
      <c r="D11" s="139"/>
      <c r="E11" s="139"/>
      <c r="F11" s="139"/>
      <c r="G11" s="139"/>
      <c r="H11" s="139"/>
      <c r="I11" s="139"/>
      <c r="J11" s="139"/>
      <c r="K11" s="143"/>
      <c r="L11" s="139"/>
      <c r="M11" s="139"/>
      <c r="N11" s="139"/>
      <c r="P11" s="139" t="s">
        <v>33</v>
      </c>
      <c r="Q11" s="139" t="s">
        <v>32</v>
      </c>
      <c r="R11" s="139" t="s">
        <v>66</v>
      </c>
      <c r="S11" s="139" t="s">
        <v>66</v>
      </c>
      <c r="T11" s="139" t="s">
        <v>67</v>
      </c>
      <c r="U11" s="139" t="s">
        <v>68</v>
      </c>
      <c r="V11" s="139" t="s">
        <v>68</v>
      </c>
      <c r="W11" s="139" t="s">
        <v>34</v>
      </c>
      <c r="X11" s="139" t="s">
        <v>34</v>
      </c>
      <c r="Y11" s="139" t="s">
        <v>34</v>
      </c>
      <c r="Z11" s="139" t="s">
        <v>34</v>
      </c>
      <c r="AA11" s="139" t="s">
        <v>34</v>
      </c>
      <c r="AB11" s="139" t="s">
        <v>34</v>
      </c>
      <c r="AC11" s="139"/>
      <c r="AD11" s="243"/>
      <c r="AE11" s="243"/>
      <c r="AF11" s="243"/>
      <c r="AG11" s="244"/>
      <c r="AH11" s="243"/>
      <c r="AI11" s="245"/>
    </row>
    <row r="12" spans="1:35" s="135" customFormat="1" ht="33.75" customHeight="1">
      <c r="A12" s="238" t="s">
        <v>246</v>
      </c>
      <c r="B12" s="200" t="s">
        <v>69</v>
      </c>
      <c r="C12" s="139" t="s">
        <v>247</v>
      </c>
      <c r="D12" s="139" t="s">
        <v>23</v>
      </c>
      <c r="E12" s="139" t="s">
        <v>24</v>
      </c>
      <c r="F12" s="139" t="s">
        <v>25</v>
      </c>
      <c r="G12" s="139" t="s">
        <v>248</v>
      </c>
      <c r="H12" s="139" t="s">
        <v>17</v>
      </c>
      <c r="I12" s="139" t="s">
        <v>18</v>
      </c>
      <c r="J12" s="139" t="s">
        <v>19</v>
      </c>
      <c r="K12" s="139" t="s">
        <v>20</v>
      </c>
      <c r="L12" s="139" t="s">
        <v>249</v>
      </c>
      <c r="M12" s="139" t="s">
        <v>40</v>
      </c>
      <c r="N12" s="139" t="s">
        <v>41</v>
      </c>
      <c r="O12" s="139" t="s">
        <v>42</v>
      </c>
      <c r="P12" s="139" t="s">
        <v>250</v>
      </c>
      <c r="Q12" s="139" t="s">
        <v>23</v>
      </c>
      <c r="R12" s="139" t="s">
        <v>24</v>
      </c>
      <c r="S12" s="139" t="s">
        <v>25</v>
      </c>
      <c r="T12" s="139" t="s">
        <v>26</v>
      </c>
      <c r="U12" s="139" t="s">
        <v>251</v>
      </c>
      <c r="V12" s="139" t="s">
        <v>28</v>
      </c>
      <c r="W12" s="140" t="s">
        <v>29</v>
      </c>
      <c r="X12" s="139" t="s">
        <v>64</v>
      </c>
      <c r="Y12" s="139" t="s">
        <v>252</v>
      </c>
      <c r="Z12" s="139" t="s">
        <v>13</v>
      </c>
      <c r="AA12" s="139" t="s">
        <v>14</v>
      </c>
      <c r="AB12" s="139" t="s">
        <v>15</v>
      </c>
      <c r="AC12" s="139" t="s">
        <v>253</v>
      </c>
      <c r="AD12" s="243">
        <v>17</v>
      </c>
      <c r="AE12" s="243">
        <v>2</v>
      </c>
      <c r="AF12" s="243">
        <v>2</v>
      </c>
      <c r="AG12" s="243"/>
      <c r="AH12" s="243">
        <v>6</v>
      </c>
      <c r="AI12" s="245">
        <v>27</v>
      </c>
    </row>
    <row r="13" spans="1:35" s="135" customFormat="1" ht="33.75" customHeight="1">
      <c r="A13" s="238"/>
      <c r="B13" s="20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3"/>
      <c r="P13" s="143"/>
      <c r="Q13" s="143"/>
      <c r="R13" s="139"/>
      <c r="S13" s="140"/>
      <c r="T13" s="139" t="s">
        <v>33</v>
      </c>
      <c r="U13" s="139" t="s">
        <v>33</v>
      </c>
      <c r="V13" s="139" t="s">
        <v>66</v>
      </c>
      <c r="W13" s="140" t="s">
        <v>66</v>
      </c>
      <c r="X13" s="139" t="s">
        <v>34</v>
      </c>
      <c r="Y13" s="139" t="s">
        <v>34</v>
      </c>
      <c r="Z13" s="139" t="s">
        <v>34</v>
      </c>
      <c r="AA13" s="139" t="s">
        <v>34</v>
      </c>
      <c r="AB13" s="139" t="s">
        <v>34</v>
      </c>
      <c r="AC13" s="139" t="s">
        <v>34</v>
      </c>
      <c r="AD13" s="243"/>
      <c r="AE13" s="243"/>
      <c r="AF13" s="243"/>
      <c r="AG13" s="243"/>
      <c r="AH13" s="243"/>
      <c r="AI13" s="245"/>
    </row>
    <row r="14" spans="1:35" s="135" customFormat="1" ht="33.75" customHeight="1">
      <c r="A14" s="238"/>
      <c r="B14" s="200" t="s">
        <v>70</v>
      </c>
      <c r="C14" s="144" t="s">
        <v>254</v>
      </c>
      <c r="D14" s="139" t="s">
        <v>14</v>
      </c>
      <c r="E14" s="139" t="s">
        <v>15</v>
      </c>
      <c r="F14" s="139" t="s">
        <v>255</v>
      </c>
      <c r="G14" s="139" t="s">
        <v>17</v>
      </c>
      <c r="H14" s="139" t="s">
        <v>18</v>
      </c>
      <c r="I14" s="139" t="s">
        <v>19</v>
      </c>
      <c r="J14" s="139" t="s">
        <v>20</v>
      </c>
      <c r="K14" s="139" t="s">
        <v>256</v>
      </c>
      <c r="L14" s="139" t="s">
        <v>9</v>
      </c>
      <c r="M14" s="139" t="s">
        <v>10</v>
      </c>
      <c r="N14" s="139" t="s">
        <v>11</v>
      </c>
      <c r="O14" s="139" t="s">
        <v>257</v>
      </c>
      <c r="P14" s="139" t="s">
        <v>23</v>
      </c>
      <c r="Q14" s="139" t="s">
        <v>24</v>
      </c>
      <c r="R14" s="139" t="s">
        <v>258</v>
      </c>
      <c r="S14" s="145" t="s">
        <v>259</v>
      </c>
      <c r="T14" s="139" t="s">
        <v>260</v>
      </c>
      <c r="U14" s="146" t="s">
        <v>18</v>
      </c>
      <c r="V14" s="146" t="s">
        <v>19</v>
      </c>
      <c r="W14" s="146" t="s">
        <v>20</v>
      </c>
      <c r="X14" s="146" t="s">
        <v>261</v>
      </c>
      <c r="Y14" s="146" t="s">
        <v>71</v>
      </c>
      <c r="Z14" s="146" t="s">
        <v>41</v>
      </c>
      <c r="AA14" s="146" t="s">
        <v>42</v>
      </c>
      <c r="AB14" s="146" t="s">
        <v>262</v>
      </c>
      <c r="AC14" s="147"/>
      <c r="AD14" s="243">
        <v>11</v>
      </c>
      <c r="AE14" s="243">
        <v>7</v>
      </c>
      <c r="AF14" s="243">
        <v>2</v>
      </c>
      <c r="AG14" s="243"/>
      <c r="AH14" s="243">
        <v>6</v>
      </c>
      <c r="AI14" s="245">
        <f>AH14+AG14+AF14+AE14+AD14</f>
        <v>26</v>
      </c>
    </row>
    <row r="15" spans="1:35" s="135" customFormat="1" ht="33.75" customHeight="1">
      <c r="A15" s="238"/>
      <c r="B15" s="20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 t="s">
        <v>46</v>
      </c>
      <c r="O15" s="139" t="s">
        <v>33</v>
      </c>
      <c r="P15" s="139" t="s">
        <v>33</v>
      </c>
      <c r="Q15" s="139" t="s">
        <v>46</v>
      </c>
      <c r="R15" s="139" t="s">
        <v>46</v>
      </c>
      <c r="S15" s="139" t="s">
        <v>46</v>
      </c>
      <c r="T15" s="139" t="s">
        <v>46</v>
      </c>
      <c r="U15" s="139" t="s">
        <v>46</v>
      </c>
      <c r="V15" s="139" t="s">
        <v>46</v>
      </c>
      <c r="W15" s="139" t="s">
        <v>34</v>
      </c>
      <c r="X15" s="139" t="s">
        <v>34</v>
      </c>
      <c r="Y15" s="139" t="s">
        <v>34</v>
      </c>
      <c r="Z15" s="139" t="s">
        <v>34</v>
      </c>
      <c r="AA15" s="139" t="s">
        <v>34</v>
      </c>
      <c r="AB15" s="139" t="s">
        <v>34</v>
      </c>
      <c r="AC15" s="139"/>
      <c r="AD15" s="243"/>
      <c r="AE15" s="243"/>
      <c r="AF15" s="243"/>
      <c r="AG15" s="243"/>
      <c r="AH15" s="243"/>
      <c r="AI15" s="245"/>
    </row>
    <row r="16" spans="1:35" s="135" customFormat="1" ht="33.75" customHeight="1">
      <c r="A16" s="238" t="s">
        <v>263</v>
      </c>
      <c r="B16" s="200" t="s">
        <v>72</v>
      </c>
      <c r="C16" s="139" t="s">
        <v>264</v>
      </c>
      <c r="D16" s="139" t="s">
        <v>52</v>
      </c>
      <c r="E16" s="139" t="s">
        <v>53</v>
      </c>
      <c r="F16" s="139" t="s">
        <v>265</v>
      </c>
      <c r="G16" s="139" t="s">
        <v>266</v>
      </c>
      <c r="H16" s="139" t="s">
        <v>28</v>
      </c>
      <c r="I16" s="139" t="s">
        <v>29</v>
      </c>
      <c r="J16" s="139" t="s">
        <v>64</v>
      </c>
      <c r="K16" s="139" t="s">
        <v>267</v>
      </c>
      <c r="L16" s="139" t="s">
        <v>268</v>
      </c>
      <c r="M16" s="139" t="s">
        <v>14</v>
      </c>
      <c r="N16" s="139" t="s">
        <v>15</v>
      </c>
      <c r="O16" s="139" t="s">
        <v>269</v>
      </c>
      <c r="P16" s="139" t="s">
        <v>270</v>
      </c>
      <c r="Q16" s="139" t="s">
        <v>52</v>
      </c>
      <c r="R16" s="139" t="s">
        <v>53</v>
      </c>
      <c r="S16" s="139" t="s">
        <v>54</v>
      </c>
      <c r="T16" s="139" t="s">
        <v>271</v>
      </c>
      <c r="U16" s="139" t="s">
        <v>9</v>
      </c>
      <c r="V16" s="139" t="s">
        <v>10</v>
      </c>
      <c r="W16" s="139" t="s">
        <v>11</v>
      </c>
      <c r="X16" s="139" t="s">
        <v>272</v>
      </c>
      <c r="Y16" s="139" t="s">
        <v>23</v>
      </c>
      <c r="Z16" s="139" t="s">
        <v>273</v>
      </c>
      <c r="AA16" s="139" t="s">
        <v>53</v>
      </c>
      <c r="AB16" s="139" t="s">
        <v>274</v>
      </c>
      <c r="AC16" s="143"/>
      <c r="AD16" s="243">
        <v>8</v>
      </c>
      <c r="AE16" s="243">
        <v>11</v>
      </c>
      <c r="AF16" s="243">
        <v>1</v>
      </c>
      <c r="AG16" s="243"/>
      <c r="AH16" s="243">
        <v>6</v>
      </c>
      <c r="AI16" s="245">
        <v>26</v>
      </c>
    </row>
    <row r="17" spans="1:35" s="135" customFormat="1" ht="31.5" customHeight="1">
      <c r="A17" s="238"/>
      <c r="B17" s="200"/>
      <c r="C17" s="148" t="s">
        <v>66</v>
      </c>
      <c r="D17" s="149" t="s">
        <v>66</v>
      </c>
      <c r="E17" s="148" t="s">
        <v>66</v>
      </c>
      <c r="F17" s="149" t="s">
        <v>66</v>
      </c>
      <c r="G17" s="148" t="s">
        <v>66</v>
      </c>
      <c r="I17" s="143"/>
      <c r="J17" s="148"/>
      <c r="K17" s="148"/>
      <c r="L17" s="148"/>
      <c r="M17" s="148"/>
      <c r="N17" s="148" t="s">
        <v>73</v>
      </c>
      <c r="O17" s="148" t="s">
        <v>73</v>
      </c>
      <c r="P17" s="143"/>
      <c r="Q17" s="143"/>
      <c r="R17" s="148" t="s">
        <v>66</v>
      </c>
      <c r="S17" s="149" t="s">
        <v>66</v>
      </c>
      <c r="T17" s="148" t="s">
        <v>33</v>
      </c>
      <c r="U17" s="148" t="s">
        <v>46</v>
      </c>
      <c r="V17" s="148" t="s">
        <v>46</v>
      </c>
      <c r="W17" s="148" t="s">
        <v>34</v>
      </c>
      <c r="X17" s="148" t="s">
        <v>34</v>
      </c>
      <c r="Y17" s="148" t="s">
        <v>34</v>
      </c>
      <c r="Z17" s="148" t="s">
        <v>34</v>
      </c>
      <c r="AA17" s="148" t="s">
        <v>34</v>
      </c>
      <c r="AB17" s="148" t="s">
        <v>34</v>
      </c>
      <c r="AD17" s="243"/>
      <c r="AE17" s="243"/>
      <c r="AF17" s="243"/>
      <c r="AG17" s="243"/>
      <c r="AH17" s="243"/>
      <c r="AI17" s="245"/>
    </row>
    <row r="18" spans="1:35" s="135" customFormat="1" ht="33.75" customHeight="1">
      <c r="A18" s="238"/>
      <c r="B18" s="200" t="s">
        <v>74</v>
      </c>
      <c r="C18" s="139" t="s">
        <v>275</v>
      </c>
      <c r="D18" s="139" t="s">
        <v>24</v>
      </c>
      <c r="E18" s="139" t="s">
        <v>25</v>
      </c>
      <c r="F18" s="139" t="s">
        <v>26</v>
      </c>
      <c r="G18" s="139" t="s">
        <v>276</v>
      </c>
      <c r="H18" s="139" t="s">
        <v>28</v>
      </c>
      <c r="I18" s="139" t="s">
        <v>29</v>
      </c>
      <c r="J18" s="139" t="s">
        <v>64</v>
      </c>
      <c r="K18" s="139" t="s">
        <v>277</v>
      </c>
      <c r="L18" s="139" t="s">
        <v>40</v>
      </c>
      <c r="M18" s="139" t="s">
        <v>41</v>
      </c>
      <c r="N18" s="139" t="s">
        <v>42</v>
      </c>
      <c r="O18" s="139" t="s">
        <v>262</v>
      </c>
      <c r="P18" s="139" t="s">
        <v>278</v>
      </c>
      <c r="Q18" s="139" t="s">
        <v>52</v>
      </c>
      <c r="R18" s="139" t="s">
        <v>53</v>
      </c>
      <c r="S18" s="139" t="s">
        <v>54</v>
      </c>
      <c r="T18" s="139" t="s">
        <v>279</v>
      </c>
      <c r="U18" s="139" t="s">
        <v>28</v>
      </c>
      <c r="V18" s="139" t="s">
        <v>29</v>
      </c>
      <c r="W18" s="139" t="s">
        <v>64</v>
      </c>
      <c r="X18" s="139" t="s">
        <v>280</v>
      </c>
      <c r="Y18" s="139" t="s">
        <v>13</v>
      </c>
      <c r="Z18" s="139" t="s">
        <v>14</v>
      </c>
      <c r="AA18" s="139" t="s">
        <v>15</v>
      </c>
      <c r="AB18" s="139" t="s">
        <v>281</v>
      </c>
      <c r="AC18" s="139"/>
      <c r="AD18" s="243"/>
      <c r="AE18" s="243">
        <v>15</v>
      </c>
      <c r="AF18" s="243"/>
      <c r="AG18" s="243">
        <v>1</v>
      </c>
      <c r="AH18" s="243"/>
      <c r="AI18" s="245">
        <v>16</v>
      </c>
    </row>
    <row r="19" spans="1:35" s="135" customFormat="1" ht="31.5" customHeight="1">
      <c r="A19" s="238"/>
      <c r="B19" s="200"/>
      <c r="C19" s="139" t="s">
        <v>75</v>
      </c>
      <c r="D19" s="139" t="s">
        <v>75</v>
      </c>
      <c r="E19" s="139" t="s">
        <v>75</v>
      </c>
      <c r="F19" s="139" t="s">
        <v>75</v>
      </c>
      <c r="G19" s="139" t="s">
        <v>75</v>
      </c>
      <c r="H19" s="139" t="s">
        <v>75</v>
      </c>
      <c r="I19" s="139" t="s">
        <v>75</v>
      </c>
      <c r="J19" s="139" t="s">
        <v>75</v>
      </c>
      <c r="K19" s="139" t="s">
        <v>75</v>
      </c>
      <c r="L19" s="139" t="s">
        <v>75</v>
      </c>
      <c r="M19" s="139" t="s">
        <v>75</v>
      </c>
      <c r="N19" s="139" t="s">
        <v>75</v>
      </c>
      <c r="O19" s="139" t="s">
        <v>75</v>
      </c>
      <c r="P19" s="139" t="s">
        <v>75</v>
      </c>
      <c r="Q19" s="150" t="s">
        <v>76</v>
      </c>
      <c r="R19" s="139" t="s">
        <v>77</v>
      </c>
      <c r="S19" s="151"/>
      <c r="T19" s="143"/>
      <c r="U19" s="139"/>
      <c r="V19" s="139"/>
      <c r="W19" s="139"/>
      <c r="X19" s="140"/>
      <c r="Y19" s="139"/>
      <c r="Z19" s="139"/>
      <c r="AA19" s="139"/>
      <c r="AB19" s="139"/>
      <c r="AC19" s="139"/>
      <c r="AD19" s="243"/>
      <c r="AE19" s="243"/>
      <c r="AF19" s="243"/>
      <c r="AG19" s="243"/>
      <c r="AH19" s="243"/>
      <c r="AI19" s="245"/>
    </row>
    <row r="20" spans="1:35" s="135" customFormat="1" ht="23.25" customHeight="1">
      <c r="A20" s="203" t="s">
        <v>282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141">
        <f aca="true" t="shared" si="0" ref="AD20:AI20">SUM(AD4:AD19)</f>
        <v>93</v>
      </c>
      <c r="AE20" s="141">
        <f t="shared" si="0"/>
        <v>48</v>
      </c>
      <c r="AF20" s="141">
        <f t="shared" si="0"/>
        <v>11</v>
      </c>
      <c r="AG20" s="141">
        <f t="shared" si="0"/>
        <v>4</v>
      </c>
      <c r="AH20" s="141">
        <f t="shared" si="0"/>
        <v>42</v>
      </c>
      <c r="AI20" s="142">
        <f t="shared" si="0"/>
        <v>198</v>
      </c>
    </row>
    <row r="21" spans="1:35" s="135" customFormat="1" ht="27.75" customHeight="1" thickBot="1">
      <c r="A21" s="201" t="s">
        <v>78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237"/>
    </row>
    <row r="22" s="135" customFormat="1" ht="12.75">
      <c r="A22" s="16"/>
    </row>
    <row r="23" s="135" customFormat="1" ht="12.75">
      <c r="A23" s="16"/>
    </row>
    <row r="24" s="135" customFormat="1" ht="12.75">
      <c r="A24" s="16"/>
    </row>
    <row r="25" s="135" customFormat="1" ht="12.75">
      <c r="A25" s="16"/>
    </row>
    <row r="26" s="135" customFormat="1" ht="12.75">
      <c r="A26" s="16"/>
    </row>
    <row r="27" s="135" customFormat="1" ht="12.75">
      <c r="A27" s="16"/>
    </row>
    <row r="28" s="135" customFormat="1" ht="12.75">
      <c r="A28" s="16"/>
    </row>
    <row r="29" s="135" customFormat="1" ht="12.75">
      <c r="A29" s="16"/>
    </row>
    <row r="30" s="135" customFormat="1" ht="12.75">
      <c r="A30" s="16"/>
    </row>
    <row r="31" s="135" customFormat="1" ht="12.75">
      <c r="A31" s="16"/>
    </row>
    <row r="32" s="135" customFormat="1" ht="12.75">
      <c r="A32" s="16"/>
    </row>
    <row r="33" s="135" customFormat="1" ht="12.75">
      <c r="A33" s="16"/>
    </row>
    <row r="34" s="135" customFormat="1" ht="12.75">
      <c r="A34" s="16"/>
    </row>
    <row r="35" s="135" customFormat="1" ht="12.75">
      <c r="A35" s="16"/>
    </row>
    <row r="36" s="135" customFormat="1" ht="12.75">
      <c r="A36" s="16"/>
    </row>
    <row r="37" s="135" customFormat="1" ht="12.75">
      <c r="A37" s="16"/>
    </row>
    <row r="38" s="135" customFormat="1" ht="12.75">
      <c r="A38" s="16"/>
    </row>
    <row r="39" s="135" customFormat="1" ht="12.75">
      <c r="A39" s="16"/>
    </row>
    <row r="40" s="135" customFormat="1" ht="12.75">
      <c r="A40" s="16"/>
    </row>
    <row r="41" s="135" customFormat="1" ht="12.75">
      <c r="A41" s="16"/>
    </row>
    <row r="42" s="135" customFormat="1" ht="12.75">
      <c r="A42" s="16"/>
    </row>
    <row r="43" s="135" customFormat="1" ht="12.75">
      <c r="A43" s="16"/>
    </row>
    <row r="44" s="135" customFormat="1" ht="12.75">
      <c r="A44" s="16"/>
    </row>
    <row r="45" s="135" customFormat="1" ht="12.75">
      <c r="A45" s="16"/>
    </row>
    <row r="46" s="135" customFormat="1" ht="12.75">
      <c r="A46" s="16"/>
    </row>
    <row r="47" s="135" customFormat="1" ht="12.75">
      <c r="A47" s="16"/>
    </row>
    <row r="48" s="135" customFormat="1" ht="12.75">
      <c r="A48" s="16"/>
    </row>
    <row r="49" s="135" customFormat="1" ht="12.75">
      <c r="A49" s="16"/>
    </row>
    <row r="50" s="135" customFormat="1" ht="12.75">
      <c r="A50" s="16"/>
    </row>
    <row r="51" s="135" customFormat="1" ht="12.75">
      <c r="A51" s="16"/>
    </row>
    <row r="52" s="135" customFormat="1" ht="12.75">
      <c r="A52" s="16"/>
    </row>
    <row r="53" s="135" customFormat="1" ht="12.75">
      <c r="A53" s="16"/>
    </row>
    <row r="54" s="135" customFormat="1" ht="12.75">
      <c r="A54" s="16"/>
    </row>
    <row r="55" s="135" customFormat="1" ht="12.75">
      <c r="A55" s="16"/>
    </row>
    <row r="56" s="135" customFormat="1" ht="12.75">
      <c r="A56" s="16"/>
    </row>
    <row r="57" s="135" customFormat="1" ht="12.75">
      <c r="A57" s="16"/>
    </row>
    <row r="58" s="135" customFormat="1" ht="12.75">
      <c r="A58" s="16"/>
    </row>
    <row r="59" s="135" customFormat="1" ht="12.75">
      <c r="A59" s="16"/>
    </row>
    <row r="60" s="135" customFormat="1" ht="12.75">
      <c r="A60" s="16"/>
    </row>
    <row r="61" s="135" customFormat="1" ht="12.75">
      <c r="A61" s="16"/>
    </row>
    <row r="62" spans="1:35" ht="15">
      <c r="A62" s="16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</row>
  </sheetData>
  <sheetProtection/>
  <mergeCells count="66">
    <mergeCell ref="D2:AI2"/>
    <mergeCell ref="A2:B2"/>
    <mergeCell ref="AH16:AH17"/>
    <mergeCell ref="AH18:AH19"/>
    <mergeCell ref="AI16:AI17"/>
    <mergeCell ref="AI18:AI19"/>
    <mergeCell ref="AI4:AI5"/>
    <mergeCell ref="AI6:AI7"/>
    <mergeCell ref="AI8:AI9"/>
    <mergeCell ref="AI10:AI11"/>
    <mergeCell ref="AG16:AG17"/>
    <mergeCell ref="AG18:AG19"/>
    <mergeCell ref="AI12:AI13"/>
    <mergeCell ref="AI14:AI15"/>
    <mergeCell ref="AH12:AH13"/>
    <mergeCell ref="AH14:AH15"/>
    <mergeCell ref="AG12:AG13"/>
    <mergeCell ref="AG14:AG15"/>
    <mergeCell ref="AH4:AH5"/>
    <mergeCell ref="AH6:AH7"/>
    <mergeCell ref="AH8:AH9"/>
    <mergeCell ref="AH10:AH11"/>
    <mergeCell ref="AG4:AG5"/>
    <mergeCell ref="AG6:AG7"/>
    <mergeCell ref="AG8:AG9"/>
    <mergeCell ref="AG10:AG11"/>
    <mergeCell ref="AE16:AE17"/>
    <mergeCell ref="AE18:AE19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B18:B19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B6:B7"/>
    <mergeCell ref="B14:B15"/>
    <mergeCell ref="B16:B17"/>
    <mergeCell ref="A1:AI1"/>
    <mergeCell ref="A3:B3"/>
    <mergeCell ref="AE4:AE5"/>
    <mergeCell ref="AE6:AE7"/>
    <mergeCell ref="AE8:AE9"/>
    <mergeCell ref="AE10:AE11"/>
    <mergeCell ref="AE12:AE13"/>
    <mergeCell ref="AE14:AE15"/>
    <mergeCell ref="A20:AC20"/>
    <mergeCell ref="A21:AI21"/>
    <mergeCell ref="A4:A7"/>
    <mergeCell ref="A8:A11"/>
    <mergeCell ref="A12:A15"/>
    <mergeCell ref="A16:A19"/>
    <mergeCell ref="B4:B5"/>
    <mergeCell ref="B8:B9"/>
    <mergeCell ref="B10:B11"/>
    <mergeCell ref="B12:B13"/>
  </mergeCells>
  <printOptions horizontalCentered="1"/>
  <pageMargins left="0.5118110236220472" right="0.5118110236220472" top="0.5905511811023623" bottom="0.3937007874015748" header="0.31496062992125984" footer="0.7874015748031497"/>
  <pageSetup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2"/>
  <sheetViews>
    <sheetView showGridLines="0" tabSelected="1" zoomScaleSheetLayoutView="100" workbookViewId="0" topLeftCell="A35">
      <selection activeCell="C44" sqref="C44"/>
    </sheetView>
  </sheetViews>
  <sheetFormatPr defaultColWidth="7.875" defaultRowHeight="14.25"/>
  <cols>
    <col min="1" max="1" width="9.375" style="21" customWidth="1"/>
    <col min="2" max="2" width="8.625" style="21" customWidth="1"/>
    <col min="3" max="3" width="13.125" style="90" customWidth="1"/>
    <col min="4" max="4" width="19.50390625" style="91" customWidth="1"/>
    <col min="5" max="5" width="3.375" style="21" customWidth="1"/>
    <col min="6" max="9" width="3.375" style="47" customWidth="1"/>
    <col min="10" max="10" width="3.375" style="93" customWidth="1"/>
    <col min="11" max="11" width="3.375" style="47" customWidth="1"/>
    <col min="12" max="12" width="3.375" style="94" customWidth="1"/>
    <col min="13" max="20" width="3.375" style="47" customWidth="1"/>
    <col min="21" max="21" width="9.375" style="95" customWidth="1"/>
    <col min="22" max="22" width="16.25390625" style="95" customWidth="1"/>
    <col min="23" max="23" width="19.50390625" style="21" customWidth="1"/>
    <col min="24" max="24" width="6.25390625" style="21" customWidth="1"/>
    <col min="25" max="25" width="25.50390625" style="22" customWidth="1"/>
    <col min="26" max="16384" width="7.875" style="21" customWidth="1"/>
  </cols>
  <sheetData>
    <row r="1" spans="1:25" s="18" customFormat="1" ht="49.5" customHeight="1">
      <c r="A1" s="248" t="s">
        <v>295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Y1" s="19"/>
    </row>
    <row r="2" spans="1:22" ht="24" customHeight="1" thickBot="1">
      <c r="A2" s="249" t="s">
        <v>296</v>
      </c>
      <c r="B2" s="249"/>
      <c r="C2" s="20"/>
      <c r="D2" s="250" t="s">
        <v>297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3" ht="19.5" customHeight="1">
      <c r="A3" s="304" t="s">
        <v>298</v>
      </c>
      <c r="B3" s="305"/>
      <c r="C3" s="255" t="s">
        <v>299</v>
      </c>
      <c r="D3" s="255" t="s">
        <v>300</v>
      </c>
      <c r="E3" s="252" t="s">
        <v>301</v>
      </c>
      <c r="F3" s="259" t="s">
        <v>302</v>
      </c>
      <c r="G3" s="259" t="s">
        <v>303</v>
      </c>
      <c r="H3" s="252" t="s">
        <v>304</v>
      </c>
      <c r="I3" s="252"/>
      <c r="J3" s="252"/>
      <c r="K3" s="252"/>
      <c r="L3" s="253" t="s">
        <v>305</v>
      </c>
      <c r="M3" s="252" t="s">
        <v>306</v>
      </c>
      <c r="N3" s="252"/>
      <c r="O3" s="252"/>
      <c r="P3" s="252"/>
      <c r="Q3" s="252"/>
      <c r="R3" s="252"/>
      <c r="S3" s="252"/>
      <c r="T3" s="252"/>
      <c r="U3" s="302" t="s">
        <v>307</v>
      </c>
      <c r="V3" s="310" t="s">
        <v>308</v>
      </c>
      <c r="W3" s="282"/>
    </row>
    <row r="4" spans="1:23" ht="19.5" customHeight="1">
      <c r="A4" s="306"/>
      <c r="B4" s="307"/>
      <c r="C4" s="256"/>
      <c r="D4" s="256"/>
      <c r="E4" s="257"/>
      <c r="F4" s="260"/>
      <c r="G4" s="260"/>
      <c r="H4" s="260" t="s">
        <v>309</v>
      </c>
      <c r="I4" s="260" t="s">
        <v>310</v>
      </c>
      <c r="J4" s="292" t="s">
        <v>311</v>
      </c>
      <c r="K4" s="295" t="s">
        <v>312</v>
      </c>
      <c r="L4" s="254"/>
      <c r="M4" s="24">
        <v>1</v>
      </c>
      <c r="N4" s="24">
        <v>2</v>
      </c>
      <c r="O4" s="24">
        <v>3</v>
      </c>
      <c r="P4" s="24">
        <v>4</v>
      </c>
      <c r="Q4" s="24">
        <v>5</v>
      </c>
      <c r="R4" s="24">
        <v>6</v>
      </c>
      <c r="S4" s="24">
        <v>7</v>
      </c>
      <c r="T4" s="24">
        <v>8</v>
      </c>
      <c r="U4" s="280"/>
      <c r="V4" s="311"/>
      <c r="W4" s="282"/>
    </row>
    <row r="5" spans="1:23" ht="19.5" customHeight="1">
      <c r="A5" s="306" t="s">
        <v>153</v>
      </c>
      <c r="B5" s="307"/>
      <c r="C5" s="256" t="s">
        <v>79</v>
      </c>
      <c r="D5" s="256" t="s">
        <v>80</v>
      </c>
      <c r="E5" s="257"/>
      <c r="F5" s="260"/>
      <c r="G5" s="260"/>
      <c r="H5" s="260"/>
      <c r="I5" s="260"/>
      <c r="J5" s="293"/>
      <c r="K5" s="295"/>
      <c r="L5" s="254" t="s">
        <v>81</v>
      </c>
      <c r="M5" s="24">
        <v>12</v>
      </c>
      <c r="N5" s="24">
        <v>16</v>
      </c>
      <c r="O5" s="24">
        <v>16</v>
      </c>
      <c r="P5" s="24">
        <v>13</v>
      </c>
      <c r="Q5" s="24">
        <v>17</v>
      </c>
      <c r="R5" s="24">
        <v>11</v>
      </c>
      <c r="S5" s="24">
        <v>8</v>
      </c>
      <c r="T5" s="24">
        <v>0</v>
      </c>
      <c r="U5" s="280" t="s">
        <v>313</v>
      </c>
      <c r="V5" s="311" t="s">
        <v>314</v>
      </c>
      <c r="W5" s="282"/>
    </row>
    <row r="6" spans="1:24" ht="25.5" customHeight="1" thickBot="1">
      <c r="A6" s="308"/>
      <c r="B6" s="309"/>
      <c r="C6" s="276"/>
      <c r="D6" s="276"/>
      <c r="E6" s="258"/>
      <c r="F6" s="261"/>
      <c r="G6" s="261"/>
      <c r="H6" s="261"/>
      <c r="I6" s="261"/>
      <c r="J6" s="294"/>
      <c r="K6" s="296"/>
      <c r="L6" s="297"/>
      <c r="M6" s="26" t="s">
        <v>315</v>
      </c>
      <c r="N6" s="26" t="s">
        <v>315</v>
      </c>
      <c r="O6" s="26" t="s">
        <v>315</v>
      </c>
      <c r="P6" s="26" t="s">
        <v>315</v>
      </c>
      <c r="Q6" s="26" t="s">
        <v>315</v>
      </c>
      <c r="R6" s="26" t="s">
        <v>315</v>
      </c>
      <c r="S6" s="26" t="s">
        <v>315</v>
      </c>
      <c r="T6" s="26" t="s">
        <v>315</v>
      </c>
      <c r="U6" s="303"/>
      <c r="V6" s="312"/>
      <c r="W6" s="282"/>
      <c r="X6" s="159"/>
    </row>
    <row r="7" spans="1:22" ht="36" customHeight="1">
      <c r="A7" s="265" t="s">
        <v>316</v>
      </c>
      <c r="B7" s="270" t="s">
        <v>317</v>
      </c>
      <c r="C7" s="160" t="s">
        <v>82</v>
      </c>
      <c r="D7" s="27" t="s">
        <v>318</v>
      </c>
      <c r="E7" s="28"/>
      <c r="F7" s="161" t="s">
        <v>83</v>
      </c>
      <c r="G7" s="29"/>
      <c r="H7" s="28">
        <v>192</v>
      </c>
      <c r="I7" s="28">
        <v>96</v>
      </c>
      <c r="J7" s="30"/>
      <c r="K7" s="31">
        <v>96</v>
      </c>
      <c r="L7" s="162">
        <f aca="true" t="shared" si="0" ref="L7:L12">H7/16</f>
        <v>12</v>
      </c>
      <c r="M7" s="28">
        <v>4</v>
      </c>
      <c r="N7" s="28">
        <v>3</v>
      </c>
      <c r="O7" s="28">
        <v>3</v>
      </c>
      <c r="P7" s="28"/>
      <c r="Q7" s="28"/>
      <c r="R7" s="28"/>
      <c r="S7" s="28"/>
      <c r="T7" s="28"/>
      <c r="U7" s="163" t="s">
        <v>319</v>
      </c>
      <c r="V7" s="164"/>
    </row>
    <row r="8" spans="1:22" ht="36" customHeight="1">
      <c r="A8" s="265"/>
      <c r="B8" s="270"/>
      <c r="C8" s="32" t="s">
        <v>84</v>
      </c>
      <c r="D8" s="33" t="s">
        <v>320</v>
      </c>
      <c r="E8" s="25" t="s">
        <v>321</v>
      </c>
      <c r="F8" s="25" t="s">
        <v>85</v>
      </c>
      <c r="G8" s="25">
        <v>3</v>
      </c>
      <c r="H8" s="25">
        <v>192</v>
      </c>
      <c r="I8" s="25">
        <v>168</v>
      </c>
      <c r="J8" s="34"/>
      <c r="K8" s="35">
        <v>24</v>
      </c>
      <c r="L8" s="36">
        <v>12</v>
      </c>
      <c r="M8" s="25">
        <v>4</v>
      </c>
      <c r="N8" s="25">
        <v>4</v>
      </c>
      <c r="O8" s="25">
        <v>4</v>
      </c>
      <c r="P8" s="25">
        <v>4</v>
      </c>
      <c r="Q8" s="25"/>
      <c r="R8" s="25"/>
      <c r="S8" s="25"/>
      <c r="T8" s="25"/>
      <c r="U8" s="37" t="s">
        <v>322</v>
      </c>
      <c r="V8" s="38"/>
    </row>
    <row r="9" spans="1:22" ht="32.25" customHeight="1">
      <c r="A9" s="265"/>
      <c r="B9" s="270"/>
      <c r="C9" s="165" t="s">
        <v>86</v>
      </c>
      <c r="D9" s="33" t="s">
        <v>323</v>
      </c>
      <c r="E9" s="25"/>
      <c r="F9" s="39"/>
      <c r="G9" s="32" t="s">
        <v>87</v>
      </c>
      <c r="H9" s="25">
        <v>128</v>
      </c>
      <c r="I9" s="25">
        <v>128</v>
      </c>
      <c r="J9" s="34"/>
      <c r="K9" s="34"/>
      <c r="L9" s="36">
        <v>4</v>
      </c>
      <c r="M9" s="25">
        <v>2</v>
      </c>
      <c r="N9" s="25">
        <v>2</v>
      </c>
      <c r="O9" s="194">
        <v>-2</v>
      </c>
      <c r="P9" s="25">
        <v>-2</v>
      </c>
      <c r="Q9" s="25"/>
      <c r="R9" s="25"/>
      <c r="S9" s="25"/>
      <c r="T9" s="25"/>
      <c r="U9" s="37" t="s">
        <v>324</v>
      </c>
      <c r="V9" s="38"/>
    </row>
    <row r="10" spans="1:22" ht="30" customHeight="1">
      <c r="A10" s="265"/>
      <c r="B10" s="270"/>
      <c r="C10" s="32" t="s">
        <v>88</v>
      </c>
      <c r="D10" s="33" t="s">
        <v>325</v>
      </c>
      <c r="E10" s="25"/>
      <c r="F10" s="25" t="s">
        <v>89</v>
      </c>
      <c r="G10" s="25"/>
      <c r="H10" s="25">
        <v>96</v>
      </c>
      <c r="I10" s="25">
        <v>48</v>
      </c>
      <c r="J10" s="34"/>
      <c r="K10" s="25">
        <v>48</v>
      </c>
      <c r="L10" s="36">
        <v>6</v>
      </c>
      <c r="M10" s="25">
        <v>4</v>
      </c>
      <c r="N10" s="25">
        <v>3</v>
      </c>
      <c r="O10" s="25"/>
      <c r="P10" s="25"/>
      <c r="Q10" s="25"/>
      <c r="R10" s="25"/>
      <c r="S10" s="25"/>
      <c r="T10" s="25"/>
      <c r="U10" s="37" t="s">
        <v>326</v>
      </c>
      <c r="V10" s="38"/>
    </row>
    <row r="11" spans="1:25" ht="30" customHeight="1">
      <c r="A11" s="265"/>
      <c r="B11" s="270"/>
      <c r="C11" s="196" t="s">
        <v>414</v>
      </c>
      <c r="D11" s="197" t="s">
        <v>327</v>
      </c>
      <c r="E11" s="25" t="s">
        <v>321</v>
      </c>
      <c r="F11" s="25" t="s">
        <v>328</v>
      </c>
      <c r="G11" s="25"/>
      <c r="H11" s="25">
        <v>128</v>
      </c>
      <c r="I11" s="25">
        <f>H11-K11-J11</f>
        <v>128</v>
      </c>
      <c r="J11" s="34"/>
      <c r="K11" s="40"/>
      <c r="L11" s="36">
        <f t="shared" si="0"/>
        <v>8</v>
      </c>
      <c r="M11" s="25">
        <v>6</v>
      </c>
      <c r="N11" s="25">
        <v>4</v>
      </c>
      <c r="O11" s="25"/>
      <c r="P11" s="25"/>
      <c r="Q11" s="25"/>
      <c r="R11" s="25"/>
      <c r="S11" s="25"/>
      <c r="T11" s="25"/>
      <c r="U11" s="37" t="s">
        <v>329</v>
      </c>
      <c r="V11" s="38"/>
      <c r="Y11" s="41"/>
    </row>
    <row r="12" spans="1:22" ht="30.75" customHeight="1">
      <c r="A12" s="265"/>
      <c r="B12" s="270"/>
      <c r="C12" s="42" t="s">
        <v>90</v>
      </c>
      <c r="D12" s="33" t="s">
        <v>330</v>
      </c>
      <c r="E12" s="43"/>
      <c r="F12" s="43">
        <v>2</v>
      </c>
      <c r="G12" s="43"/>
      <c r="H12" s="171">
        <v>64</v>
      </c>
      <c r="I12" s="171">
        <v>64</v>
      </c>
      <c r="J12" s="171"/>
      <c r="K12" s="171"/>
      <c r="L12" s="172">
        <f t="shared" si="0"/>
        <v>4</v>
      </c>
      <c r="M12" s="173"/>
      <c r="N12" s="173">
        <v>4</v>
      </c>
      <c r="O12" s="173"/>
      <c r="P12" s="173"/>
      <c r="Q12" s="173"/>
      <c r="R12" s="173"/>
      <c r="S12" s="173"/>
      <c r="T12" s="173"/>
      <c r="U12" s="44" t="s">
        <v>329</v>
      </c>
      <c r="V12" s="174" t="s">
        <v>331</v>
      </c>
    </row>
    <row r="13" spans="1:22" ht="30" customHeight="1">
      <c r="A13" s="265"/>
      <c r="B13" s="270"/>
      <c r="C13" s="32" t="s">
        <v>91</v>
      </c>
      <c r="D13" s="33" t="s">
        <v>332</v>
      </c>
      <c r="E13" s="25"/>
      <c r="F13" s="39"/>
      <c r="G13" s="32" t="s">
        <v>87</v>
      </c>
      <c r="H13" s="25">
        <v>32</v>
      </c>
      <c r="I13" s="25">
        <v>32</v>
      </c>
      <c r="J13" s="34"/>
      <c r="K13" s="40"/>
      <c r="L13" s="36">
        <v>2</v>
      </c>
      <c r="M13" s="25">
        <v>-2</v>
      </c>
      <c r="N13" s="25">
        <v>-2</v>
      </c>
      <c r="O13" s="25">
        <v>-2</v>
      </c>
      <c r="P13" s="25">
        <v>-2</v>
      </c>
      <c r="Q13" s="25"/>
      <c r="R13" s="25"/>
      <c r="S13" s="25"/>
      <c r="T13" s="25"/>
      <c r="U13" s="37" t="s">
        <v>319</v>
      </c>
      <c r="V13" s="38"/>
    </row>
    <row r="14" spans="1:25" s="184" customFormat="1" ht="36" customHeight="1">
      <c r="A14" s="265"/>
      <c r="B14" s="270"/>
      <c r="C14" s="177" t="s">
        <v>333</v>
      </c>
      <c r="D14" s="178" t="s">
        <v>403</v>
      </c>
      <c r="E14" s="179"/>
      <c r="F14" s="179"/>
      <c r="G14" s="178">
        <v>6</v>
      </c>
      <c r="H14" s="178">
        <v>24</v>
      </c>
      <c r="I14" s="179">
        <v>24</v>
      </c>
      <c r="J14" s="179"/>
      <c r="K14" s="179"/>
      <c r="L14" s="180">
        <v>1.5</v>
      </c>
      <c r="M14" s="179"/>
      <c r="N14" s="179"/>
      <c r="O14" s="179"/>
      <c r="P14" s="179"/>
      <c r="Q14" s="179"/>
      <c r="R14" s="25">
        <v>-2</v>
      </c>
      <c r="S14" s="181"/>
      <c r="T14" s="181"/>
      <c r="U14" s="182" t="s">
        <v>334</v>
      </c>
      <c r="V14" s="183"/>
      <c r="Y14" s="185"/>
    </row>
    <row r="15" spans="1:25" s="184" customFormat="1" ht="45.75" customHeight="1">
      <c r="A15" s="265"/>
      <c r="B15" s="270"/>
      <c r="C15" s="177" t="s">
        <v>415</v>
      </c>
      <c r="D15" s="33" t="s">
        <v>335</v>
      </c>
      <c r="E15" s="181"/>
      <c r="F15" s="181"/>
      <c r="G15" s="181">
        <v>3</v>
      </c>
      <c r="H15" s="181">
        <v>24</v>
      </c>
      <c r="I15" s="181">
        <v>24</v>
      </c>
      <c r="J15" s="186"/>
      <c r="K15" s="187"/>
      <c r="L15" s="188">
        <v>1.5</v>
      </c>
      <c r="M15" s="181"/>
      <c r="N15" s="189"/>
      <c r="O15" s="181">
        <v>-2</v>
      </c>
      <c r="P15" s="181"/>
      <c r="Q15" s="190"/>
      <c r="R15" s="181"/>
      <c r="S15" s="181"/>
      <c r="T15" s="181"/>
      <c r="U15" s="182" t="s">
        <v>334</v>
      </c>
      <c r="V15" s="183"/>
      <c r="Y15" s="185"/>
    </row>
    <row r="16" spans="1:22" ht="27" customHeight="1">
      <c r="A16" s="265"/>
      <c r="B16" s="270"/>
      <c r="C16" s="32" t="s">
        <v>92</v>
      </c>
      <c r="D16" s="33" t="s">
        <v>336</v>
      </c>
      <c r="E16" s="25"/>
      <c r="F16" s="25"/>
      <c r="G16" s="25">
        <v>2</v>
      </c>
      <c r="H16" s="25">
        <v>36</v>
      </c>
      <c r="I16" s="25">
        <v>36</v>
      </c>
      <c r="J16" s="34"/>
      <c r="K16" s="35"/>
      <c r="L16" s="36">
        <v>2</v>
      </c>
      <c r="N16" s="25">
        <v>-2</v>
      </c>
      <c r="O16" s="25"/>
      <c r="P16" s="25"/>
      <c r="Q16" s="25"/>
      <c r="R16" s="25"/>
      <c r="S16" s="25"/>
      <c r="T16" s="25"/>
      <c r="U16" s="37" t="s">
        <v>324</v>
      </c>
      <c r="V16" s="38"/>
    </row>
    <row r="17" spans="1:22" ht="30" customHeight="1">
      <c r="A17" s="265"/>
      <c r="B17" s="270"/>
      <c r="C17" s="42" t="s">
        <v>418</v>
      </c>
      <c r="D17" s="195" t="s">
        <v>405</v>
      </c>
      <c r="E17" s="43" t="s">
        <v>337</v>
      </c>
      <c r="F17" s="39">
        <v>2</v>
      </c>
      <c r="G17" s="48"/>
      <c r="H17" s="25">
        <v>96</v>
      </c>
      <c r="I17" s="25">
        <v>66</v>
      </c>
      <c r="J17" s="175"/>
      <c r="K17" s="25">
        <v>30</v>
      </c>
      <c r="L17" s="36">
        <v>6</v>
      </c>
      <c r="M17" s="25"/>
      <c r="N17" s="25">
        <v>6</v>
      </c>
      <c r="P17" s="25"/>
      <c r="Q17" s="25"/>
      <c r="R17" s="25"/>
      <c r="S17" s="25"/>
      <c r="T17" s="25"/>
      <c r="U17" s="49" t="s">
        <v>329</v>
      </c>
      <c r="V17" s="193" t="s">
        <v>338</v>
      </c>
    </row>
    <row r="18" spans="1:22" ht="30" customHeight="1">
      <c r="A18" s="265"/>
      <c r="B18" s="270"/>
      <c r="C18" s="32" t="s">
        <v>93</v>
      </c>
      <c r="D18" s="44" t="s">
        <v>339</v>
      </c>
      <c r="E18" s="25"/>
      <c r="F18" s="25"/>
      <c r="G18" s="25">
        <v>2</v>
      </c>
      <c r="H18" s="25">
        <v>32</v>
      </c>
      <c r="I18" s="25">
        <v>28</v>
      </c>
      <c r="J18" s="50"/>
      <c r="K18" s="25">
        <v>4</v>
      </c>
      <c r="L18" s="36">
        <v>2</v>
      </c>
      <c r="M18" s="25"/>
      <c r="N18" s="25">
        <v>2</v>
      </c>
      <c r="O18" s="25"/>
      <c r="P18" s="25"/>
      <c r="Q18" s="25"/>
      <c r="R18" s="25"/>
      <c r="S18" s="25"/>
      <c r="T18" s="25"/>
      <c r="U18" s="44" t="s">
        <v>329</v>
      </c>
      <c r="V18" s="174" t="s">
        <v>340</v>
      </c>
    </row>
    <row r="19" spans="1:25" ht="25.5" customHeight="1">
      <c r="A19" s="265"/>
      <c r="B19" s="271"/>
      <c r="C19" s="275" t="s">
        <v>341</v>
      </c>
      <c r="D19" s="275"/>
      <c r="E19" s="51"/>
      <c r="F19" s="51"/>
      <c r="G19" s="51"/>
      <c r="H19" s="52">
        <f>SUM(H7:H18)-H13-H14-H15-H16-64</f>
        <v>864</v>
      </c>
      <c r="I19" s="52">
        <f>SUM(I7:I18)-I13-I14-I15-I16-32</f>
        <v>694</v>
      </c>
      <c r="J19" s="52">
        <f>SUM(J7:J18)-J13-J14-J15-J16</f>
        <v>0</v>
      </c>
      <c r="K19" s="52">
        <f>SUM(K7:K18)-K13-K14-K15-K16-32</f>
        <v>170</v>
      </c>
      <c r="L19" s="53">
        <f>SUM(L7:L18)</f>
        <v>61</v>
      </c>
      <c r="M19" s="53">
        <f>SUM(M7:M18)-M13-M14-M15-M16</f>
        <v>20</v>
      </c>
      <c r="N19" s="53">
        <f>SUM(N7:N18)-N13-N14-N15-N16</f>
        <v>28</v>
      </c>
      <c r="O19" s="53">
        <f>SUM(O7:O18)-O9-O13-O16-O15</f>
        <v>7</v>
      </c>
      <c r="P19" s="53">
        <f>SUM(P7:P18)-P9-P13-P15-P16</f>
        <v>4</v>
      </c>
      <c r="Q19" s="52">
        <f>SUM(Q7:Q18)-Q13-Q15-Q16</f>
        <v>0</v>
      </c>
      <c r="R19" s="52">
        <f>SUM(R7:R18)-R13-R14-R15-R16</f>
        <v>0</v>
      </c>
      <c r="S19" s="53">
        <v>0</v>
      </c>
      <c r="T19" s="52">
        <f>SUM(T7:T18)-T13-T15-T16</f>
        <v>0</v>
      </c>
      <c r="U19" s="54"/>
      <c r="V19" s="55"/>
      <c r="Y19" s="102"/>
    </row>
    <row r="20" spans="1:22" ht="30.75" customHeight="1">
      <c r="A20" s="265"/>
      <c r="B20" s="279" t="s">
        <v>342</v>
      </c>
      <c r="C20" s="40" t="s">
        <v>94</v>
      </c>
      <c r="D20" s="33" t="s">
        <v>343</v>
      </c>
      <c r="F20" s="32"/>
      <c r="G20" s="32" t="s">
        <v>89</v>
      </c>
      <c r="H20" s="25">
        <v>64</v>
      </c>
      <c r="I20" s="25">
        <v>64</v>
      </c>
      <c r="J20" s="34"/>
      <c r="K20" s="35"/>
      <c r="L20" s="36">
        <v>4</v>
      </c>
      <c r="M20" s="45">
        <v>2</v>
      </c>
      <c r="N20" s="40">
        <v>2</v>
      </c>
      <c r="O20" s="45"/>
      <c r="P20" s="46"/>
      <c r="Q20" s="45"/>
      <c r="R20" s="45"/>
      <c r="S20" s="35"/>
      <c r="T20" s="35"/>
      <c r="U20" s="37" t="s">
        <v>322</v>
      </c>
      <c r="V20" s="193" t="s">
        <v>344</v>
      </c>
    </row>
    <row r="21" spans="1:22" ht="36" customHeight="1">
      <c r="A21" s="265"/>
      <c r="B21" s="270"/>
      <c r="C21" s="40">
        <v>1004272120</v>
      </c>
      <c r="D21" s="33" t="s">
        <v>407</v>
      </c>
      <c r="E21" s="43" t="s">
        <v>337</v>
      </c>
      <c r="F21" s="39"/>
      <c r="G21" s="39">
        <v>4</v>
      </c>
      <c r="H21" s="25">
        <v>24</v>
      </c>
      <c r="I21" s="25">
        <v>24</v>
      </c>
      <c r="J21" s="34"/>
      <c r="K21" s="35"/>
      <c r="L21" s="36">
        <v>1.5</v>
      </c>
      <c r="M21" s="48"/>
      <c r="N21" s="45"/>
      <c r="O21" s="45"/>
      <c r="P21" s="25">
        <v>2</v>
      </c>
      <c r="Q21" s="25"/>
      <c r="R21" s="35"/>
      <c r="S21" s="35"/>
      <c r="T21" s="35"/>
      <c r="U21" s="49" t="s">
        <v>322</v>
      </c>
      <c r="V21" s="170"/>
    </row>
    <row r="22" spans="1:22" ht="24.75" customHeight="1">
      <c r="A22" s="265"/>
      <c r="B22" s="271"/>
      <c r="C22" s="272" t="s">
        <v>341</v>
      </c>
      <c r="D22" s="272"/>
      <c r="E22" s="51"/>
      <c r="F22" s="51"/>
      <c r="G22" s="51"/>
      <c r="H22" s="52">
        <f>SUM(H20:H21)</f>
        <v>88</v>
      </c>
      <c r="I22" s="52">
        <f>SUM(I20:I21)</f>
        <v>88</v>
      </c>
      <c r="J22" s="52">
        <v>0</v>
      </c>
      <c r="K22" s="52"/>
      <c r="L22" s="53">
        <f>SUM(L20:L21)</f>
        <v>5.5</v>
      </c>
      <c r="M22" s="51">
        <v>2</v>
      </c>
      <c r="N22" s="45">
        <v>2</v>
      </c>
      <c r="O22" s="51"/>
      <c r="P22" s="25">
        <v>2</v>
      </c>
      <c r="Q22" s="51"/>
      <c r="R22" s="51"/>
      <c r="S22" s="51"/>
      <c r="T22" s="51"/>
      <c r="U22" s="54"/>
      <c r="V22" s="55"/>
    </row>
    <row r="23" spans="1:22" ht="24.75" customHeight="1">
      <c r="A23" s="265"/>
      <c r="B23" s="278" t="s">
        <v>345</v>
      </c>
      <c r="C23" s="39"/>
      <c r="D23" s="44" t="s">
        <v>346</v>
      </c>
      <c r="E23" s="35"/>
      <c r="F23" s="35"/>
      <c r="G23" s="35"/>
      <c r="H23" s="25">
        <f>L23*16</f>
        <v>128</v>
      </c>
      <c r="I23" s="25">
        <f>H23</f>
        <v>128</v>
      </c>
      <c r="J23" s="34"/>
      <c r="K23" s="35"/>
      <c r="L23" s="56">
        <v>8</v>
      </c>
      <c r="M23" s="25" t="s">
        <v>347</v>
      </c>
      <c r="N23" s="25" t="s">
        <v>347</v>
      </c>
      <c r="O23" s="25" t="s">
        <v>347</v>
      </c>
      <c r="P23" s="25" t="s">
        <v>347</v>
      </c>
      <c r="Q23" s="25" t="s">
        <v>347</v>
      </c>
      <c r="R23" s="25" t="s">
        <v>347</v>
      </c>
      <c r="S23" s="25" t="s">
        <v>347</v>
      </c>
      <c r="T23" s="25" t="s">
        <v>347</v>
      </c>
      <c r="U23" s="57" t="s">
        <v>348</v>
      </c>
      <c r="V23" s="58"/>
    </row>
    <row r="24" spans="1:22" ht="19.5" customHeight="1">
      <c r="A24" s="266"/>
      <c r="B24" s="278"/>
      <c r="C24" s="272" t="s">
        <v>349</v>
      </c>
      <c r="D24" s="272"/>
      <c r="E24" s="51"/>
      <c r="F24" s="51"/>
      <c r="G24" s="51"/>
      <c r="H24" s="52">
        <f>H23</f>
        <v>128</v>
      </c>
      <c r="I24" s="52">
        <f>I23</f>
        <v>128</v>
      </c>
      <c r="J24" s="59"/>
      <c r="K24" s="51"/>
      <c r="L24" s="53">
        <f>L23</f>
        <v>8</v>
      </c>
      <c r="M24" s="35"/>
      <c r="N24" s="35"/>
      <c r="O24" s="35"/>
      <c r="P24" s="35"/>
      <c r="Q24" s="35"/>
      <c r="R24" s="35"/>
      <c r="S24" s="35"/>
      <c r="T24" s="35"/>
      <c r="U24" s="57"/>
      <c r="V24" s="58"/>
    </row>
    <row r="25" spans="1:22" ht="30" customHeight="1">
      <c r="A25" s="267" t="s">
        <v>350</v>
      </c>
      <c r="B25" s="279" t="s">
        <v>351</v>
      </c>
      <c r="C25" s="32" t="s">
        <v>95</v>
      </c>
      <c r="D25" s="166" t="s">
        <v>352</v>
      </c>
      <c r="E25" s="25" t="s">
        <v>321</v>
      </c>
      <c r="F25" s="167">
        <v>1</v>
      </c>
      <c r="G25" s="167"/>
      <c r="H25" s="25">
        <v>80</v>
      </c>
      <c r="I25" s="25">
        <v>80</v>
      </c>
      <c r="J25" s="34"/>
      <c r="K25" s="35"/>
      <c r="L25" s="56">
        <f aca="true" t="shared" si="1" ref="L25:L32">H25/16</f>
        <v>5</v>
      </c>
      <c r="M25" s="35">
        <v>6</v>
      </c>
      <c r="N25" s="35"/>
      <c r="O25" s="35"/>
      <c r="P25" s="35"/>
      <c r="Q25" s="35"/>
      <c r="R25" s="35"/>
      <c r="S25" s="35"/>
      <c r="T25" s="35"/>
      <c r="U25" s="57" t="s">
        <v>353</v>
      </c>
      <c r="V25" s="58"/>
    </row>
    <row r="26" spans="1:22" ht="30" customHeight="1">
      <c r="A26" s="265"/>
      <c r="B26" s="270"/>
      <c r="C26" s="32" t="s">
        <v>96</v>
      </c>
      <c r="D26" s="33" t="s">
        <v>354</v>
      </c>
      <c r="E26" s="25" t="s">
        <v>321</v>
      </c>
      <c r="F26" s="25">
        <v>3</v>
      </c>
      <c r="G26" s="25"/>
      <c r="H26" s="25">
        <v>96</v>
      </c>
      <c r="I26" s="25">
        <v>88</v>
      </c>
      <c r="J26" s="50"/>
      <c r="K26" s="25">
        <v>8</v>
      </c>
      <c r="L26" s="56">
        <f t="shared" si="1"/>
        <v>6</v>
      </c>
      <c r="M26" s="25"/>
      <c r="N26" s="25"/>
      <c r="O26" s="25">
        <v>6</v>
      </c>
      <c r="P26" s="60"/>
      <c r="Q26" s="35"/>
      <c r="R26" s="35"/>
      <c r="S26" s="35"/>
      <c r="T26" s="35"/>
      <c r="U26" s="37" t="s">
        <v>355</v>
      </c>
      <c r="V26" s="96" t="s">
        <v>356</v>
      </c>
    </row>
    <row r="27" spans="1:22" ht="30" customHeight="1">
      <c r="A27" s="265"/>
      <c r="B27" s="270"/>
      <c r="C27" s="32" t="s">
        <v>97</v>
      </c>
      <c r="D27" s="33" t="s">
        <v>357</v>
      </c>
      <c r="E27" s="25" t="s">
        <v>321</v>
      </c>
      <c r="F27" s="35">
        <v>3</v>
      </c>
      <c r="G27" s="35"/>
      <c r="H27" s="25">
        <v>56</v>
      </c>
      <c r="I27" s="25">
        <v>44</v>
      </c>
      <c r="J27" s="34"/>
      <c r="K27" s="35">
        <v>12</v>
      </c>
      <c r="L27" s="56">
        <f t="shared" si="1"/>
        <v>3.5</v>
      </c>
      <c r="M27" s="35"/>
      <c r="N27" s="48"/>
      <c r="O27" s="35">
        <v>4</v>
      </c>
      <c r="P27" s="35"/>
      <c r="Q27" s="35"/>
      <c r="R27" s="35"/>
      <c r="S27" s="35"/>
      <c r="T27" s="35"/>
      <c r="U27" s="37" t="s">
        <v>355</v>
      </c>
      <c r="V27" s="193" t="s">
        <v>358</v>
      </c>
    </row>
    <row r="28" spans="1:22" ht="30" customHeight="1">
      <c r="A28" s="265"/>
      <c r="B28" s="270"/>
      <c r="C28" s="32" t="s">
        <v>98</v>
      </c>
      <c r="D28" s="33" t="s">
        <v>359</v>
      </c>
      <c r="E28" s="25" t="s">
        <v>321</v>
      </c>
      <c r="F28" s="25">
        <v>4</v>
      </c>
      <c r="G28" s="25"/>
      <c r="H28" s="25">
        <v>72</v>
      </c>
      <c r="I28" s="25">
        <v>72</v>
      </c>
      <c r="J28" s="50"/>
      <c r="K28" s="25"/>
      <c r="L28" s="56">
        <f t="shared" si="1"/>
        <v>4.5</v>
      </c>
      <c r="M28" s="25"/>
      <c r="N28" s="25"/>
      <c r="O28" s="25"/>
      <c r="P28" s="25">
        <v>6</v>
      </c>
      <c r="Q28" s="35"/>
      <c r="R28" s="35"/>
      <c r="S28" s="35"/>
      <c r="T28" s="35"/>
      <c r="U28" s="37" t="s">
        <v>355</v>
      </c>
      <c r="V28" s="96" t="s">
        <v>356</v>
      </c>
    </row>
    <row r="29" spans="1:22" ht="30" customHeight="1">
      <c r="A29" s="265"/>
      <c r="B29" s="270"/>
      <c r="C29" s="61" t="s">
        <v>99</v>
      </c>
      <c r="D29" s="33" t="s">
        <v>360</v>
      </c>
      <c r="E29" s="25"/>
      <c r="F29" s="35">
        <v>4</v>
      </c>
      <c r="G29" s="35"/>
      <c r="H29" s="25">
        <v>64</v>
      </c>
      <c r="I29" s="25">
        <v>64</v>
      </c>
      <c r="J29" s="34"/>
      <c r="K29" s="35"/>
      <c r="L29" s="56">
        <f t="shared" si="1"/>
        <v>4</v>
      </c>
      <c r="M29" s="35"/>
      <c r="N29" s="35"/>
      <c r="O29" s="48"/>
      <c r="P29" s="35">
        <v>5</v>
      </c>
      <c r="Q29" s="35"/>
      <c r="R29" s="35"/>
      <c r="S29" s="35"/>
      <c r="T29" s="35"/>
      <c r="U29" s="37" t="s">
        <v>355</v>
      </c>
      <c r="V29" s="96" t="s">
        <v>361</v>
      </c>
    </row>
    <row r="30" spans="1:22" ht="30" customHeight="1">
      <c r="A30" s="265"/>
      <c r="B30" s="270"/>
      <c r="C30" s="32" t="s">
        <v>100</v>
      </c>
      <c r="D30" s="33" t="s">
        <v>362</v>
      </c>
      <c r="E30" s="25" t="s">
        <v>321</v>
      </c>
      <c r="F30" s="35">
        <v>4</v>
      </c>
      <c r="G30" s="35"/>
      <c r="H30" s="25">
        <v>48</v>
      </c>
      <c r="I30" s="25">
        <v>36</v>
      </c>
      <c r="J30" s="34"/>
      <c r="K30" s="35">
        <v>12</v>
      </c>
      <c r="L30" s="56">
        <f t="shared" si="1"/>
        <v>3</v>
      </c>
      <c r="M30" s="35"/>
      <c r="N30" s="35"/>
      <c r="O30" s="35"/>
      <c r="P30" s="35">
        <v>4</v>
      </c>
      <c r="Q30" s="35"/>
      <c r="R30" s="35"/>
      <c r="S30" s="35"/>
      <c r="T30" s="35"/>
      <c r="U30" s="57" t="s">
        <v>363</v>
      </c>
      <c r="V30" s="193" t="s">
        <v>358</v>
      </c>
    </row>
    <row r="31" spans="1:2" ht="30" customHeight="1" hidden="1">
      <c r="A31" s="265"/>
      <c r="B31" s="270"/>
    </row>
    <row r="32" spans="1:22" ht="26.25" customHeight="1">
      <c r="A32" s="265"/>
      <c r="B32" s="270"/>
      <c r="C32" s="32" t="s">
        <v>101</v>
      </c>
      <c r="D32" s="44" t="s">
        <v>364</v>
      </c>
      <c r="E32" s="35"/>
      <c r="F32" s="35"/>
      <c r="G32" s="35">
        <v>5</v>
      </c>
      <c r="H32" s="25">
        <v>24</v>
      </c>
      <c r="I32" s="25">
        <v>24</v>
      </c>
      <c r="J32" s="34"/>
      <c r="K32" s="35"/>
      <c r="L32" s="56">
        <f t="shared" si="1"/>
        <v>1.5</v>
      </c>
      <c r="M32" s="35"/>
      <c r="N32" s="35"/>
      <c r="O32" s="35"/>
      <c r="P32" s="191"/>
      <c r="Q32" s="35">
        <v>2</v>
      </c>
      <c r="R32" s="25"/>
      <c r="S32" s="35"/>
      <c r="T32" s="35"/>
      <c r="U32" s="37" t="s">
        <v>365</v>
      </c>
      <c r="V32" s="96" t="s">
        <v>356</v>
      </c>
    </row>
    <row r="33" spans="1:22" ht="30" customHeight="1">
      <c r="A33" s="265"/>
      <c r="B33" s="270"/>
      <c r="C33" s="29" t="s">
        <v>417</v>
      </c>
      <c r="D33" s="192" t="s">
        <v>409</v>
      </c>
      <c r="E33" s="28" t="s">
        <v>321</v>
      </c>
      <c r="F33" s="31">
        <v>5</v>
      </c>
      <c r="G33" s="31"/>
      <c r="H33" s="28">
        <v>72</v>
      </c>
      <c r="I33" s="28">
        <v>68</v>
      </c>
      <c r="J33" s="30"/>
      <c r="K33" s="31">
        <v>4</v>
      </c>
      <c r="L33" s="71">
        <f>H33/16</f>
        <v>4.5</v>
      </c>
      <c r="M33" s="31"/>
      <c r="N33" s="31"/>
      <c r="O33" s="31"/>
      <c r="P33" s="31"/>
      <c r="Q33" s="31">
        <v>5</v>
      </c>
      <c r="R33" s="31"/>
      <c r="S33" s="31"/>
      <c r="T33" s="31"/>
      <c r="U33" s="37" t="s">
        <v>355</v>
      </c>
      <c r="V33" s="96" t="s">
        <v>356</v>
      </c>
    </row>
    <row r="34" spans="1:22" ht="24.75" customHeight="1">
      <c r="A34" s="265"/>
      <c r="B34" s="270"/>
      <c r="C34" s="272" t="s">
        <v>366</v>
      </c>
      <c r="D34" s="272"/>
      <c r="E34" s="52"/>
      <c r="F34" s="52"/>
      <c r="G34" s="52"/>
      <c r="H34" s="52">
        <f>SUM(H25:H33)</f>
        <v>512</v>
      </c>
      <c r="I34" s="52">
        <f>SUM(I25:I33)</f>
        <v>476</v>
      </c>
      <c r="J34" s="52">
        <f>SUM(J25:J47)</f>
        <v>0</v>
      </c>
      <c r="K34" s="52">
        <f>SUM(K25:K33)</f>
        <v>36</v>
      </c>
      <c r="L34" s="53">
        <f>SUM(L25:L33)</f>
        <v>32</v>
      </c>
      <c r="M34" s="52">
        <f>SUM(M25:M33)</f>
        <v>6</v>
      </c>
      <c r="N34" s="52">
        <f>SUM(N25:N47)</f>
        <v>0</v>
      </c>
      <c r="O34" s="52">
        <f>SUM(O25:O47)</f>
        <v>10</v>
      </c>
      <c r="P34" s="52">
        <f>SUM(P25:P33)</f>
        <v>15</v>
      </c>
      <c r="Q34" s="52">
        <f>SUM(Q25:Q33)</f>
        <v>7</v>
      </c>
      <c r="R34" s="52">
        <f>SUM(R25:R33)</f>
        <v>0</v>
      </c>
      <c r="S34" s="52">
        <f>SUM(S25:S33)</f>
        <v>0</v>
      </c>
      <c r="T34" s="52">
        <f>SUM(T25:T33)</f>
        <v>0</v>
      </c>
      <c r="U34" s="62"/>
      <c r="V34" s="63"/>
    </row>
    <row r="35" spans="1:22" ht="28.5" customHeight="1">
      <c r="A35" s="265"/>
      <c r="B35" s="278" t="s">
        <v>367</v>
      </c>
      <c r="C35" s="32" t="s">
        <v>103</v>
      </c>
      <c r="D35" s="33" t="s">
        <v>406</v>
      </c>
      <c r="E35" s="35"/>
      <c r="F35" s="39"/>
      <c r="G35" s="39">
        <v>1</v>
      </c>
      <c r="H35" s="25">
        <v>16</v>
      </c>
      <c r="I35" s="25">
        <v>12</v>
      </c>
      <c r="J35" s="34"/>
      <c r="K35" s="35">
        <v>4</v>
      </c>
      <c r="L35" s="56">
        <f aca="true" t="shared" si="2" ref="L35:L40">H35/16</f>
        <v>1</v>
      </c>
      <c r="M35" s="25">
        <v>2</v>
      </c>
      <c r="N35" s="40"/>
      <c r="O35" s="25"/>
      <c r="P35" s="35"/>
      <c r="Q35" s="35"/>
      <c r="R35" s="35"/>
      <c r="S35" s="35"/>
      <c r="T35" s="35"/>
      <c r="U35" s="44" t="s">
        <v>355</v>
      </c>
      <c r="V35" s="174" t="s">
        <v>331</v>
      </c>
    </row>
    <row r="36" spans="1:22" ht="33" customHeight="1">
      <c r="A36" s="265"/>
      <c r="B36" s="278"/>
      <c r="C36" s="32" t="s">
        <v>104</v>
      </c>
      <c r="D36" s="158" t="s">
        <v>368</v>
      </c>
      <c r="E36" s="25" t="s">
        <v>321</v>
      </c>
      <c r="F36" s="25"/>
      <c r="G36" s="25">
        <v>3</v>
      </c>
      <c r="H36" s="25">
        <f>L36*16</f>
        <v>24</v>
      </c>
      <c r="I36" s="25">
        <v>24</v>
      </c>
      <c r="J36" s="50"/>
      <c r="K36" s="25"/>
      <c r="L36" s="56">
        <v>1.5</v>
      </c>
      <c r="M36" s="25"/>
      <c r="N36" s="35"/>
      <c r="O36" s="35">
        <v>2</v>
      </c>
      <c r="P36" s="48"/>
      <c r="Q36" s="25"/>
      <c r="R36" s="35"/>
      <c r="S36" s="25"/>
      <c r="T36" s="25"/>
      <c r="U36" s="37" t="s">
        <v>363</v>
      </c>
      <c r="V36" s="193" t="s">
        <v>358</v>
      </c>
    </row>
    <row r="37" spans="1:22" ht="24.75" customHeight="1">
      <c r="A37" s="265"/>
      <c r="B37" s="278"/>
      <c r="C37" s="61" t="s">
        <v>105</v>
      </c>
      <c r="D37" s="44" t="s">
        <v>369</v>
      </c>
      <c r="E37" s="35"/>
      <c r="F37" s="35"/>
      <c r="G37" s="35">
        <v>5</v>
      </c>
      <c r="H37" s="25">
        <f>L37*16</f>
        <v>24</v>
      </c>
      <c r="I37" s="25">
        <f>H37-K37</f>
        <v>24</v>
      </c>
      <c r="J37" s="34"/>
      <c r="K37" s="35"/>
      <c r="L37" s="56">
        <f>H36/16</f>
        <v>1.5</v>
      </c>
      <c r="M37" s="35"/>
      <c r="N37" s="35"/>
      <c r="O37" s="35"/>
      <c r="P37" s="35"/>
      <c r="Q37" s="35">
        <v>2</v>
      </c>
      <c r="R37" s="35"/>
      <c r="S37" s="25"/>
      <c r="T37" s="35"/>
      <c r="U37" s="57" t="s">
        <v>355</v>
      </c>
      <c r="V37" s="58"/>
    </row>
    <row r="38" spans="1:25" s="18" customFormat="1" ht="24.75" customHeight="1">
      <c r="A38" s="265"/>
      <c r="B38" s="278"/>
      <c r="C38" s="273" t="s">
        <v>349</v>
      </c>
      <c r="D38" s="274"/>
      <c r="E38" s="51"/>
      <c r="F38" s="51"/>
      <c r="G38" s="51"/>
      <c r="H38" s="52">
        <f>SUM(H35:H37)</f>
        <v>64</v>
      </c>
      <c r="I38" s="52">
        <f>SUM(I35:I37)</f>
        <v>60</v>
      </c>
      <c r="J38" s="64">
        <f>SUM(J35:J37)</f>
        <v>0</v>
      </c>
      <c r="K38" s="52">
        <f>SUM(K35:K37)</f>
        <v>4</v>
      </c>
      <c r="L38" s="53">
        <f>SUM(L35:L37)</f>
        <v>4</v>
      </c>
      <c r="M38" s="52">
        <v>2</v>
      </c>
      <c r="N38" s="52"/>
      <c r="O38" s="52">
        <v>2</v>
      </c>
      <c r="P38" s="52"/>
      <c r="Q38" s="52">
        <f>SUM(Q35:Q37)</f>
        <v>2</v>
      </c>
      <c r="R38" s="52"/>
      <c r="S38" s="52"/>
      <c r="T38" s="52"/>
      <c r="U38" s="65"/>
      <c r="V38" s="66"/>
      <c r="Y38" s="19"/>
    </row>
    <row r="39" spans="1:22" ht="30" customHeight="1">
      <c r="A39" s="265"/>
      <c r="B39" s="298" t="s">
        <v>370</v>
      </c>
      <c r="C39" s="32" t="s">
        <v>416</v>
      </c>
      <c r="D39" s="44" t="s">
        <v>371</v>
      </c>
      <c r="E39" s="35"/>
      <c r="F39" s="35"/>
      <c r="G39" s="35">
        <v>3</v>
      </c>
      <c r="H39" s="25">
        <v>24</v>
      </c>
      <c r="I39" s="25">
        <v>24</v>
      </c>
      <c r="J39" s="34"/>
      <c r="K39" s="40"/>
      <c r="L39" s="56">
        <f t="shared" si="2"/>
        <v>1.5</v>
      </c>
      <c r="M39" s="35"/>
      <c r="N39" s="35"/>
      <c r="O39" s="35">
        <v>2</v>
      </c>
      <c r="P39" s="45"/>
      <c r="Q39" s="25"/>
      <c r="R39" s="35"/>
      <c r="S39" s="35"/>
      <c r="T39" s="35"/>
      <c r="U39" s="57" t="s">
        <v>372</v>
      </c>
      <c r="V39" s="58"/>
    </row>
    <row r="40" spans="1:22" ht="36" customHeight="1">
      <c r="A40" s="265"/>
      <c r="B40" s="299"/>
      <c r="C40" s="32" t="s">
        <v>106</v>
      </c>
      <c r="D40" s="44" t="s">
        <v>373</v>
      </c>
      <c r="E40" s="35"/>
      <c r="F40" s="35"/>
      <c r="G40" s="25">
        <v>3</v>
      </c>
      <c r="H40" s="67">
        <v>24</v>
      </c>
      <c r="I40" s="67">
        <v>20</v>
      </c>
      <c r="J40" s="68"/>
      <c r="K40" s="69">
        <v>4</v>
      </c>
      <c r="L40" s="36">
        <f t="shared" si="2"/>
        <v>1.5</v>
      </c>
      <c r="M40" s="25"/>
      <c r="N40" s="25"/>
      <c r="O40" s="45">
        <v>2</v>
      </c>
      <c r="P40" s="45"/>
      <c r="Q40" s="25"/>
      <c r="R40" s="35"/>
      <c r="S40" s="35"/>
      <c r="T40" s="35"/>
      <c r="U40" s="37" t="s">
        <v>365</v>
      </c>
      <c r="V40" s="96" t="s">
        <v>356</v>
      </c>
    </row>
    <row r="41" spans="1:22" ht="30" customHeight="1">
      <c r="A41" s="265"/>
      <c r="B41" s="299"/>
      <c r="C41" s="70" t="s">
        <v>107</v>
      </c>
      <c r="D41" s="44" t="s">
        <v>374</v>
      </c>
      <c r="E41" s="25"/>
      <c r="F41" s="25"/>
      <c r="G41" s="25">
        <v>5</v>
      </c>
      <c r="H41" s="25">
        <v>24</v>
      </c>
      <c r="I41" s="25">
        <v>24</v>
      </c>
      <c r="J41" s="50"/>
      <c r="K41" s="25"/>
      <c r="L41" s="56">
        <v>1.5</v>
      </c>
      <c r="M41" s="25"/>
      <c r="N41" s="35"/>
      <c r="O41" s="35"/>
      <c r="P41" s="35"/>
      <c r="Q41" s="25">
        <v>2</v>
      </c>
      <c r="R41" s="35"/>
      <c r="S41" s="25"/>
      <c r="T41" s="25"/>
      <c r="U41" s="57" t="s">
        <v>355</v>
      </c>
      <c r="V41" s="58"/>
    </row>
    <row r="42" spans="1:22" ht="30" customHeight="1">
      <c r="A42" s="265"/>
      <c r="B42" s="299"/>
      <c r="C42" s="42" t="s">
        <v>108</v>
      </c>
      <c r="D42" s="44" t="s">
        <v>375</v>
      </c>
      <c r="E42" s="35"/>
      <c r="F42" s="35"/>
      <c r="G42" s="35">
        <v>5</v>
      </c>
      <c r="H42" s="25">
        <v>24</v>
      </c>
      <c r="I42" s="25">
        <v>24</v>
      </c>
      <c r="J42" s="34"/>
      <c r="K42" s="35"/>
      <c r="L42" s="56">
        <f>H42/16</f>
        <v>1.5</v>
      </c>
      <c r="M42" s="35"/>
      <c r="N42" s="35"/>
      <c r="O42" s="35"/>
      <c r="P42" s="35"/>
      <c r="Q42" s="35">
        <v>2</v>
      </c>
      <c r="R42" s="25"/>
      <c r="S42" s="35"/>
      <c r="T42" s="35"/>
      <c r="U42" s="57" t="s">
        <v>355</v>
      </c>
      <c r="V42" s="58"/>
    </row>
    <row r="43" spans="1:25" s="18" customFormat="1" ht="30" customHeight="1">
      <c r="A43" s="266"/>
      <c r="B43" s="300"/>
      <c r="C43" s="272" t="s">
        <v>366</v>
      </c>
      <c r="D43" s="272"/>
      <c r="E43" s="51"/>
      <c r="F43" s="51"/>
      <c r="G43" s="51"/>
      <c r="H43" s="52">
        <v>48</v>
      </c>
      <c r="I43" s="52">
        <v>44</v>
      </c>
      <c r="J43" s="64">
        <v>0</v>
      </c>
      <c r="K43" s="52">
        <v>4</v>
      </c>
      <c r="L43" s="53">
        <v>3</v>
      </c>
      <c r="M43" s="51"/>
      <c r="N43" s="51"/>
      <c r="O43" s="154">
        <v>2</v>
      </c>
      <c r="P43" s="154"/>
      <c r="Q43" s="51">
        <v>2</v>
      </c>
      <c r="R43" s="51"/>
      <c r="S43" s="51"/>
      <c r="T43" s="51"/>
      <c r="U43" s="62"/>
      <c r="V43" s="63"/>
      <c r="Y43" s="19"/>
    </row>
    <row r="44" spans="1:22" ht="36" customHeight="1">
      <c r="A44" s="268" t="s">
        <v>376</v>
      </c>
      <c r="B44" s="313" t="s">
        <v>377</v>
      </c>
      <c r="C44" s="42" t="s">
        <v>419</v>
      </c>
      <c r="D44" s="33" t="s">
        <v>404</v>
      </c>
      <c r="E44" s="25" t="s">
        <v>321</v>
      </c>
      <c r="F44" s="35">
        <v>5</v>
      </c>
      <c r="G44" s="35"/>
      <c r="H44" s="25">
        <v>64</v>
      </c>
      <c r="I44" s="25">
        <v>56</v>
      </c>
      <c r="J44" s="34"/>
      <c r="K44" s="35">
        <v>8</v>
      </c>
      <c r="L44" s="56">
        <f>H44/16</f>
        <v>4</v>
      </c>
      <c r="M44" s="35"/>
      <c r="N44" s="35"/>
      <c r="O44" s="35"/>
      <c r="P44" s="35"/>
      <c r="Q44" s="48">
        <v>4</v>
      </c>
      <c r="R44" s="35"/>
      <c r="S44" s="35"/>
      <c r="T44" s="35"/>
      <c r="U44" s="37" t="s">
        <v>355</v>
      </c>
      <c r="V44" s="193" t="s">
        <v>358</v>
      </c>
    </row>
    <row r="45" spans="1:22" ht="36" customHeight="1">
      <c r="A45" s="268"/>
      <c r="B45" s="313"/>
      <c r="C45" s="29" t="s">
        <v>109</v>
      </c>
      <c r="D45" s="44" t="s">
        <v>378</v>
      </c>
      <c r="E45" s="25" t="s">
        <v>321</v>
      </c>
      <c r="F45" s="72">
        <v>6</v>
      </c>
      <c r="G45" s="73"/>
      <c r="H45" s="73">
        <v>64</v>
      </c>
      <c r="I45" s="73">
        <v>64</v>
      </c>
      <c r="J45" s="30"/>
      <c r="K45" s="31"/>
      <c r="L45" s="71">
        <f aca="true" t="shared" si="3" ref="L45:L52">H45/16</f>
        <v>4</v>
      </c>
      <c r="M45" s="31"/>
      <c r="N45" s="31"/>
      <c r="O45" s="31"/>
      <c r="P45" s="31"/>
      <c r="Q45" s="35"/>
      <c r="R45" s="31">
        <v>6</v>
      </c>
      <c r="S45" s="31"/>
      <c r="T45" s="31"/>
      <c r="U45" s="37" t="s">
        <v>355</v>
      </c>
      <c r="V45" s="96" t="s">
        <v>356</v>
      </c>
    </row>
    <row r="46" spans="1:22" ht="36" customHeight="1">
      <c r="A46" s="268"/>
      <c r="B46" s="313"/>
      <c r="C46" s="32" t="s">
        <v>110</v>
      </c>
      <c r="D46" s="33" t="s">
        <v>379</v>
      </c>
      <c r="E46" s="25" t="s">
        <v>321</v>
      </c>
      <c r="F46" s="35">
        <v>5</v>
      </c>
      <c r="G46" s="35"/>
      <c r="H46" s="25">
        <v>56</v>
      </c>
      <c r="I46" s="25">
        <v>56</v>
      </c>
      <c r="J46" s="34"/>
      <c r="K46" s="35"/>
      <c r="L46" s="71">
        <f t="shared" si="3"/>
        <v>3.5</v>
      </c>
      <c r="M46" s="35"/>
      <c r="N46" s="35"/>
      <c r="O46" s="35"/>
      <c r="P46" s="35"/>
      <c r="Q46" s="35">
        <v>4</v>
      </c>
      <c r="R46" s="35"/>
      <c r="S46" s="35"/>
      <c r="T46" s="35"/>
      <c r="U46" s="37" t="s">
        <v>355</v>
      </c>
      <c r="V46" s="96" t="s">
        <v>356</v>
      </c>
    </row>
    <row r="47" spans="1:22" ht="36" customHeight="1">
      <c r="A47" s="268"/>
      <c r="B47" s="313"/>
      <c r="C47" s="42" t="s">
        <v>102</v>
      </c>
      <c r="D47" s="33" t="s">
        <v>408</v>
      </c>
      <c r="E47" s="25" t="s">
        <v>321</v>
      </c>
      <c r="F47" s="35">
        <v>5</v>
      </c>
      <c r="G47" s="35"/>
      <c r="H47" s="25">
        <v>32</v>
      </c>
      <c r="I47" s="25">
        <v>32</v>
      </c>
      <c r="J47" s="34"/>
      <c r="K47" s="35"/>
      <c r="L47" s="56">
        <f>H47/16</f>
        <v>2</v>
      </c>
      <c r="M47" s="35"/>
      <c r="N47" s="35"/>
      <c r="O47" s="35"/>
      <c r="P47" s="45"/>
      <c r="Q47" s="35">
        <v>2</v>
      </c>
      <c r="S47" s="35"/>
      <c r="T47" s="35"/>
      <c r="U47" s="57" t="s">
        <v>380</v>
      </c>
      <c r="V47" s="193" t="s">
        <v>381</v>
      </c>
    </row>
    <row r="48" spans="1:22" ht="36" customHeight="1">
      <c r="A48" s="268"/>
      <c r="B48" s="313"/>
      <c r="C48" s="198" t="s">
        <v>413</v>
      </c>
      <c r="D48" s="197" t="s">
        <v>412</v>
      </c>
      <c r="E48" s="25" t="s">
        <v>321</v>
      </c>
      <c r="F48" s="35" t="s">
        <v>382</v>
      </c>
      <c r="G48" s="25"/>
      <c r="H48" s="25">
        <v>72</v>
      </c>
      <c r="I48" s="25">
        <v>72</v>
      </c>
      <c r="J48" s="50"/>
      <c r="K48" s="25"/>
      <c r="L48" s="71">
        <f t="shared" si="3"/>
        <v>4.5</v>
      </c>
      <c r="M48" s="35"/>
      <c r="N48" s="35"/>
      <c r="O48" s="35"/>
      <c r="P48" s="35"/>
      <c r="Q48" s="35"/>
      <c r="R48" s="35">
        <v>5</v>
      </c>
      <c r="S48" s="35">
        <v>3</v>
      </c>
      <c r="T48" s="35"/>
      <c r="U48" s="37" t="s">
        <v>355</v>
      </c>
      <c r="V48" s="193" t="s">
        <v>358</v>
      </c>
    </row>
    <row r="49" spans="1:22" ht="36" customHeight="1">
      <c r="A49" s="268"/>
      <c r="B49" s="313"/>
      <c r="C49" s="32" t="s">
        <v>111</v>
      </c>
      <c r="D49" s="33" t="s">
        <v>383</v>
      </c>
      <c r="E49" s="25" t="s">
        <v>321</v>
      </c>
      <c r="F49" s="25">
        <v>6</v>
      </c>
      <c r="G49" s="45"/>
      <c r="H49" s="25">
        <v>40</v>
      </c>
      <c r="I49" s="25">
        <v>40</v>
      </c>
      <c r="J49" s="50"/>
      <c r="K49" s="25"/>
      <c r="L49" s="71">
        <f t="shared" si="3"/>
        <v>2.5</v>
      </c>
      <c r="M49" s="35"/>
      <c r="N49" s="35"/>
      <c r="O49" s="35"/>
      <c r="P49" s="35"/>
      <c r="Q49" s="35"/>
      <c r="R49" s="35">
        <v>4</v>
      </c>
      <c r="S49" s="35"/>
      <c r="T49" s="35"/>
      <c r="U49" s="37" t="s">
        <v>355</v>
      </c>
      <c r="V49" s="96" t="s">
        <v>356</v>
      </c>
    </row>
    <row r="50" spans="1:22" ht="30" customHeight="1">
      <c r="A50" s="268"/>
      <c r="B50" s="313"/>
      <c r="C50" s="42" t="s">
        <v>112</v>
      </c>
      <c r="D50" s="33" t="s">
        <v>384</v>
      </c>
      <c r="E50" s="25" t="s">
        <v>321</v>
      </c>
      <c r="F50" s="25">
        <v>6</v>
      </c>
      <c r="G50" s="48"/>
      <c r="H50" s="25">
        <v>40</v>
      </c>
      <c r="I50" s="25">
        <v>40</v>
      </c>
      <c r="J50" s="50"/>
      <c r="K50" s="25"/>
      <c r="L50" s="71">
        <f t="shared" si="3"/>
        <v>2.5</v>
      </c>
      <c r="M50" s="35"/>
      <c r="N50" s="35"/>
      <c r="O50" s="35"/>
      <c r="P50" s="35"/>
      <c r="Q50" s="35"/>
      <c r="R50" s="35">
        <v>4</v>
      </c>
      <c r="S50" s="35"/>
      <c r="T50" s="35"/>
      <c r="U50" s="57" t="s">
        <v>355</v>
      </c>
      <c r="V50" s="96" t="s">
        <v>356</v>
      </c>
    </row>
    <row r="51" spans="1:22" ht="34.5" customHeight="1">
      <c r="A51" s="268"/>
      <c r="B51" s="313"/>
      <c r="C51" s="42" t="s">
        <v>113</v>
      </c>
      <c r="D51" s="33" t="s">
        <v>385</v>
      </c>
      <c r="E51" s="25" t="s">
        <v>321</v>
      </c>
      <c r="F51" s="35">
        <v>7</v>
      </c>
      <c r="G51" s="25"/>
      <c r="H51" s="25">
        <v>48</v>
      </c>
      <c r="I51" s="25">
        <v>48</v>
      </c>
      <c r="J51" s="50"/>
      <c r="K51" s="25"/>
      <c r="L51" s="71">
        <f t="shared" si="3"/>
        <v>3</v>
      </c>
      <c r="M51" s="35"/>
      <c r="N51" s="35"/>
      <c r="O51" s="35"/>
      <c r="P51" s="35"/>
      <c r="Q51" s="46"/>
      <c r="R51" s="35"/>
      <c r="S51" s="35">
        <v>6</v>
      </c>
      <c r="T51" s="35"/>
      <c r="U51" s="37" t="s">
        <v>355</v>
      </c>
      <c r="V51" s="96" t="s">
        <v>356</v>
      </c>
    </row>
    <row r="52" spans="1:22" ht="30" customHeight="1">
      <c r="A52" s="268"/>
      <c r="B52" s="313"/>
      <c r="C52" s="32" t="s">
        <v>114</v>
      </c>
      <c r="D52" s="33" t="s">
        <v>386</v>
      </c>
      <c r="E52" s="25" t="s">
        <v>321</v>
      </c>
      <c r="F52" s="35">
        <v>7</v>
      </c>
      <c r="G52" s="25"/>
      <c r="H52" s="25">
        <v>48</v>
      </c>
      <c r="I52" s="25">
        <v>48</v>
      </c>
      <c r="J52" s="50"/>
      <c r="K52" s="25"/>
      <c r="L52" s="71">
        <f t="shared" si="3"/>
        <v>3</v>
      </c>
      <c r="M52" s="35"/>
      <c r="N52" s="35"/>
      <c r="O52" s="35"/>
      <c r="P52" s="35"/>
      <c r="Q52" s="35"/>
      <c r="R52" s="35"/>
      <c r="S52" s="35">
        <v>6</v>
      </c>
      <c r="T52" s="35"/>
      <c r="U52" s="37" t="s">
        <v>355</v>
      </c>
      <c r="V52" s="38"/>
    </row>
    <row r="53" spans="1:22" ht="27.75" customHeight="1">
      <c r="A53" s="268"/>
      <c r="B53" s="314"/>
      <c r="C53" s="272" t="s">
        <v>366</v>
      </c>
      <c r="D53" s="272"/>
      <c r="E53" s="51"/>
      <c r="F53" s="51"/>
      <c r="G53" s="52"/>
      <c r="H53" s="52">
        <f>SUM(H44:H52)</f>
        <v>464</v>
      </c>
      <c r="I53" s="52">
        <f aca="true" t="shared" si="4" ref="I53:T53">SUM(I44:I52)</f>
        <v>456</v>
      </c>
      <c r="J53" s="52">
        <f t="shared" si="4"/>
        <v>0</v>
      </c>
      <c r="K53" s="52">
        <f t="shared" si="4"/>
        <v>8</v>
      </c>
      <c r="L53" s="52">
        <f t="shared" si="4"/>
        <v>29</v>
      </c>
      <c r="M53" s="52">
        <f t="shared" si="4"/>
        <v>0</v>
      </c>
      <c r="N53" s="52">
        <f t="shared" si="4"/>
        <v>0</v>
      </c>
      <c r="O53" s="52">
        <f t="shared" si="4"/>
        <v>0</v>
      </c>
      <c r="P53" s="52">
        <f t="shared" si="4"/>
        <v>0</v>
      </c>
      <c r="Q53" s="52">
        <f t="shared" si="4"/>
        <v>10</v>
      </c>
      <c r="R53" s="52">
        <f t="shared" si="4"/>
        <v>19</v>
      </c>
      <c r="S53" s="52">
        <f t="shared" si="4"/>
        <v>15</v>
      </c>
      <c r="T53" s="52">
        <f t="shared" si="4"/>
        <v>0</v>
      </c>
      <c r="U53" s="62"/>
      <c r="V53" s="63"/>
    </row>
    <row r="54" spans="1:22" ht="30" customHeight="1">
      <c r="A54" s="268"/>
      <c r="B54" s="298" t="s">
        <v>387</v>
      </c>
      <c r="C54" s="61" t="s">
        <v>115</v>
      </c>
      <c r="D54" s="27" t="s">
        <v>388</v>
      </c>
      <c r="E54" s="74"/>
      <c r="F54" s="28"/>
      <c r="G54" s="28">
        <v>7</v>
      </c>
      <c r="H54" s="28">
        <v>24</v>
      </c>
      <c r="I54" s="28">
        <f>H54-K54</f>
        <v>20</v>
      </c>
      <c r="J54" s="75"/>
      <c r="K54" s="28">
        <v>4</v>
      </c>
      <c r="L54" s="76">
        <f>H54/16</f>
        <v>1.5</v>
      </c>
      <c r="M54" s="31"/>
      <c r="N54" s="31"/>
      <c r="O54" s="31"/>
      <c r="P54" s="31"/>
      <c r="Q54" s="31"/>
      <c r="S54" s="31">
        <v>3</v>
      </c>
      <c r="T54" s="35"/>
      <c r="U54" s="57" t="s">
        <v>355</v>
      </c>
      <c r="V54" s="58"/>
    </row>
    <row r="55" spans="1:22" ht="36" customHeight="1">
      <c r="A55" s="268"/>
      <c r="B55" s="313"/>
      <c r="C55" s="32" t="s">
        <v>116</v>
      </c>
      <c r="D55" s="33" t="s">
        <v>389</v>
      </c>
      <c r="E55" s="35"/>
      <c r="F55" s="35"/>
      <c r="G55" s="25">
        <v>4</v>
      </c>
      <c r="H55" s="25">
        <v>24</v>
      </c>
      <c r="I55" s="28">
        <f aca="true" t="shared" si="5" ref="I55:I61">H55-J55-K55</f>
        <v>24</v>
      </c>
      <c r="J55" s="50"/>
      <c r="K55" s="25"/>
      <c r="L55" s="76">
        <f>H55/16</f>
        <v>1.5</v>
      </c>
      <c r="M55" s="35"/>
      <c r="N55" s="35"/>
      <c r="O55" s="35"/>
      <c r="P55" s="35">
        <v>2</v>
      </c>
      <c r="Q55" s="35"/>
      <c r="R55" s="35"/>
      <c r="S55" s="35"/>
      <c r="T55" s="35"/>
      <c r="U55" s="57" t="s">
        <v>355</v>
      </c>
      <c r="V55" s="58"/>
    </row>
    <row r="56" spans="1:22" ht="36" customHeight="1">
      <c r="A56" s="268"/>
      <c r="B56" s="313"/>
      <c r="C56" s="32" t="s">
        <v>117</v>
      </c>
      <c r="D56" s="33" t="s">
        <v>390</v>
      </c>
      <c r="E56" s="40"/>
      <c r="F56" s="25"/>
      <c r="G56" s="25">
        <v>7</v>
      </c>
      <c r="H56" s="25">
        <f aca="true" t="shared" si="6" ref="H56:H62">L56*16</f>
        <v>24</v>
      </c>
      <c r="I56" s="25"/>
      <c r="J56" s="50"/>
      <c r="K56" s="25">
        <v>24</v>
      </c>
      <c r="L56" s="56">
        <v>1.5</v>
      </c>
      <c r="M56" s="35"/>
      <c r="N56" s="35"/>
      <c r="O56" s="35"/>
      <c r="P56" s="35"/>
      <c r="Q56" s="35"/>
      <c r="R56" s="35"/>
      <c r="S56" s="35">
        <v>3</v>
      </c>
      <c r="T56" s="35"/>
      <c r="U56" s="37" t="s">
        <v>355</v>
      </c>
      <c r="V56" s="96" t="s">
        <v>356</v>
      </c>
    </row>
    <row r="57" spans="1:22" ht="36" customHeight="1">
      <c r="A57" s="268"/>
      <c r="B57" s="313"/>
      <c r="C57" s="61" t="s">
        <v>118</v>
      </c>
      <c r="D57" s="44" t="s">
        <v>391</v>
      </c>
      <c r="F57" s="35"/>
      <c r="G57" s="25">
        <v>7</v>
      </c>
      <c r="H57" s="25">
        <v>40</v>
      </c>
      <c r="I57" s="25">
        <f t="shared" si="5"/>
        <v>40</v>
      </c>
      <c r="J57" s="50"/>
      <c r="K57" s="25"/>
      <c r="L57" s="76">
        <f>H57/16</f>
        <v>2.5</v>
      </c>
      <c r="M57" s="35"/>
      <c r="N57" s="35"/>
      <c r="O57" s="35"/>
      <c r="P57" s="35"/>
      <c r="Q57" s="35"/>
      <c r="R57" s="35"/>
      <c r="S57" s="35">
        <v>5</v>
      </c>
      <c r="T57" s="35"/>
      <c r="U57" s="37" t="s">
        <v>380</v>
      </c>
      <c r="V57" s="96" t="s">
        <v>356</v>
      </c>
    </row>
    <row r="58" spans="1:22" ht="27.75" customHeight="1">
      <c r="A58" s="268"/>
      <c r="B58" s="314"/>
      <c r="C58" s="277" t="s">
        <v>366</v>
      </c>
      <c r="D58" s="277"/>
      <c r="E58" s="51"/>
      <c r="F58" s="51"/>
      <c r="G58" s="51"/>
      <c r="H58" s="52">
        <f aca="true" t="shared" si="7" ref="H58:S58">SUM(H54:H57)</f>
        <v>112</v>
      </c>
      <c r="I58" s="52">
        <f t="shared" si="7"/>
        <v>84</v>
      </c>
      <c r="J58" s="52">
        <f t="shared" si="7"/>
        <v>0</v>
      </c>
      <c r="K58" s="52">
        <f t="shared" si="7"/>
        <v>28</v>
      </c>
      <c r="L58" s="53">
        <f t="shared" si="7"/>
        <v>7</v>
      </c>
      <c r="M58" s="52">
        <f t="shared" si="7"/>
        <v>0</v>
      </c>
      <c r="N58" s="52">
        <f t="shared" si="7"/>
        <v>0</v>
      </c>
      <c r="O58" s="52">
        <f t="shared" si="7"/>
        <v>0</v>
      </c>
      <c r="P58" s="52">
        <f t="shared" si="7"/>
        <v>2</v>
      </c>
      <c r="Q58" s="52">
        <f t="shared" si="7"/>
        <v>0</v>
      </c>
      <c r="R58" s="52">
        <f t="shared" si="7"/>
        <v>0</v>
      </c>
      <c r="S58" s="52">
        <f t="shared" si="7"/>
        <v>11</v>
      </c>
      <c r="T58" s="52"/>
      <c r="U58" s="37"/>
      <c r="V58" s="38"/>
    </row>
    <row r="59" spans="1:22" ht="36" customHeight="1">
      <c r="A59" s="268"/>
      <c r="B59" s="280" t="s">
        <v>392</v>
      </c>
      <c r="C59" s="61" t="s">
        <v>119</v>
      </c>
      <c r="D59" s="33" t="s">
        <v>393</v>
      </c>
      <c r="E59" s="35"/>
      <c r="F59" s="35"/>
      <c r="G59" s="25">
        <v>6</v>
      </c>
      <c r="H59" s="25">
        <f t="shared" si="6"/>
        <v>24</v>
      </c>
      <c r="I59" s="25">
        <f t="shared" si="5"/>
        <v>24</v>
      </c>
      <c r="J59" s="50"/>
      <c r="K59" s="25"/>
      <c r="L59" s="56">
        <v>1.5</v>
      </c>
      <c r="M59" s="35"/>
      <c r="N59" s="35"/>
      <c r="O59" s="35"/>
      <c r="P59" s="35"/>
      <c r="Q59" s="35"/>
      <c r="R59" s="35">
        <v>3</v>
      </c>
      <c r="S59" s="35"/>
      <c r="T59" s="35"/>
      <c r="U59" s="57" t="s">
        <v>355</v>
      </c>
      <c r="V59" s="58"/>
    </row>
    <row r="60" spans="1:22" ht="30" customHeight="1">
      <c r="A60" s="268"/>
      <c r="B60" s="280"/>
      <c r="C60" s="32" t="s">
        <v>120</v>
      </c>
      <c r="D60" s="33" t="s">
        <v>394</v>
      </c>
      <c r="E60" s="35"/>
      <c r="F60" s="35"/>
      <c r="G60" s="25">
        <v>7</v>
      </c>
      <c r="H60" s="25">
        <f t="shared" si="6"/>
        <v>24</v>
      </c>
      <c r="I60" s="25">
        <f t="shared" si="5"/>
        <v>24</v>
      </c>
      <c r="J60" s="34"/>
      <c r="K60" s="35"/>
      <c r="L60" s="56">
        <v>1.5</v>
      </c>
      <c r="M60" s="35"/>
      <c r="N60" s="35"/>
      <c r="O60" s="35"/>
      <c r="P60" s="25"/>
      <c r="Q60" s="35"/>
      <c r="R60" s="35"/>
      <c r="S60" s="35">
        <v>3</v>
      </c>
      <c r="T60" s="35"/>
      <c r="U60" s="57" t="s">
        <v>355</v>
      </c>
      <c r="V60" s="58"/>
    </row>
    <row r="61" spans="1:22" ht="30" customHeight="1">
      <c r="A61" s="268"/>
      <c r="B61" s="280"/>
      <c r="C61" s="32" t="s">
        <v>121</v>
      </c>
      <c r="D61" s="44" t="s">
        <v>395</v>
      </c>
      <c r="E61" s="35"/>
      <c r="F61" s="35"/>
      <c r="G61" s="25">
        <v>7</v>
      </c>
      <c r="H61" s="25">
        <f t="shared" si="6"/>
        <v>24</v>
      </c>
      <c r="I61" s="25">
        <f t="shared" si="5"/>
        <v>24</v>
      </c>
      <c r="J61" s="50"/>
      <c r="K61" s="25"/>
      <c r="L61" s="56">
        <v>1.5</v>
      </c>
      <c r="M61" s="35"/>
      <c r="N61" s="35"/>
      <c r="O61" s="35"/>
      <c r="P61" s="35"/>
      <c r="Q61" s="35"/>
      <c r="R61" s="35"/>
      <c r="S61" s="35">
        <v>3</v>
      </c>
      <c r="T61" s="35"/>
      <c r="U61" s="57" t="s">
        <v>355</v>
      </c>
      <c r="V61" s="58"/>
    </row>
    <row r="62" spans="1:22" ht="36" customHeight="1">
      <c r="A62" s="268"/>
      <c r="B62" s="280"/>
      <c r="C62" s="32" t="s">
        <v>122</v>
      </c>
      <c r="D62" s="33" t="s">
        <v>396</v>
      </c>
      <c r="E62" s="35"/>
      <c r="F62" s="35"/>
      <c r="G62" s="25">
        <v>7</v>
      </c>
      <c r="H62" s="25">
        <f t="shared" si="6"/>
        <v>24</v>
      </c>
      <c r="I62" s="25"/>
      <c r="J62" s="50"/>
      <c r="K62" s="25">
        <v>24</v>
      </c>
      <c r="L62" s="56">
        <v>1.5</v>
      </c>
      <c r="M62" s="35"/>
      <c r="N62" s="35"/>
      <c r="O62" s="35"/>
      <c r="P62" s="35"/>
      <c r="Q62" s="35"/>
      <c r="R62" s="35"/>
      <c r="S62" s="35">
        <v>3</v>
      </c>
      <c r="T62" s="35"/>
      <c r="U62" s="57" t="s">
        <v>355</v>
      </c>
      <c r="V62" s="58"/>
    </row>
    <row r="63" spans="1:22" ht="27.75" customHeight="1">
      <c r="A63" s="269"/>
      <c r="B63" s="281"/>
      <c r="C63" s="272" t="s">
        <v>366</v>
      </c>
      <c r="D63" s="272"/>
      <c r="E63" s="51"/>
      <c r="F63" s="51"/>
      <c r="G63" s="51"/>
      <c r="H63" s="52">
        <v>48</v>
      </c>
      <c r="I63" s="52">
        <v>24</v>
      </c>
      <c r="J63" s="52"/>
      <c r="K63" s="52">
        <v>24</v>
      </c>
      <c r="L63" s="53">
        <v>3</v>
      </c>
      <c r="M63" s="51"/>
      <c r="N63" s="51"/>
      <c r="O63" s="51"/>
      <c r="P63" s="51"/>
      <c r="Q63" s="51"/>
      <c r="R63" s="51">
        <v>3</v>
      </c>
      <c r="S63" s="52">
        <v>3</v>
      </c>
      <c r="T63" s="51"/>
      <c r="U63" s="62"/>
      <c r="V63" s="63"/>
    </row>
    <row r="64" spans="1:22" ht="27.75" customHeight="1">
      <c r="A64" s="283" t="s">
        <v>397</v>
      </c>
      <c r="B64" s="284"/>
      <c r="C64" s="285"/>
      <c r="D64" s="33" t="s">
        <v>398</v>
      </c>
      <c r="E64" s="35"/>
      <c r="F64" s="35"/>
      <c r="G64" s="35"/>
      <c r="H64" s="35">
        <f aca="true" t="shared" si="8" ref="H64:T64">H19+H34+H53</f>
        <v>1840</v>
      </c>
      <c r="I64" s="35">
        <f t="shared" si="8"/>
        <v>1626</v>
      </c>
      <c r="J64" s="34">
        <f t="shared" si="8"/>
        <v>0</v>
      </c>
      <c r="K64" s="35">
        <f t="shared" si="8"/>
        <v>214</v>
      </c>
      <c r="L64" s="56">
        <f t="shared" si="8"/>
        <v>122</v>
      </c>
      <c r="M64" s="35">
        <f t="shared" si="8"/>
        <v>26</v>
      </c>
      <c r="N64" s="35">
        <f t="shared" si="8"/>
        <v>28</v>
      </c>
      <c r="O64" s="35">
        <f t="shared" si="8"/>
        <v>17</v>
      </c>
      <c r="P64" s="35">
        <f t="shared" si="8"/>
        <v>19</v>
      </c>
      <c r="Q64" s="35">
        <f t="shared" si="8"/>
        <v>17</v>
      </c>
      <c r="R64" s="35">
        <f t="shared" si="8"/>
        <v>19</v>
      </c>
      <c r="S64" s="35">
        <f t="shared" si="8"/>
        <v>15</v>
      </c>
      <c r="T64" s="35">
        <f t="shared" si="8"/>
        <v>0</v>
      </c>
      <c r="U64" s="57"/>
      <c r="V64" s="58"/>
    </row>
    <row r="65" spans="1:22" ht="27.75" customHeight="1">
      <c r="A65" s="286"/>
      <c r="B65" s="287"/>
      <c r="C65" s="288"/>
      <c r="D65" s="33" t="s">
        <v>399</v>
      </c>
      <c r="E65" s="35"/>
      <c r="F65" s="35"/>
      <c r="G65" s="35"/>
      <c r="H65" s="35">
        <f aca="true" t="shared" si="9" ref="H65:T65">H22+H38+H58</f>
        <v>264</v>
      </c>
      <c r="I65" s="35">
        <f t="shared" si="9"/>
        <v>232</v>
      </c>
      <c r="J65" s="34">
        <f t="shared" si="9"/>
        <v>0</v>
      </c>
      <c r="K65" s="35">
        <f t="shared" si="9"/>
        <v>32</v>
      </c>
      <c r="L65" s="56">
        <f t="shared" si="9"/>
        <v>16.5</v>
      </c>
      <c r="M65" s="35">
        <f t="shared" si="9"/>
        <v>4</v>
      </c>
      <c r="N65" s="35">
        <f t="shared" si="9"/>
        <v>2</v>
      </c>
      <c r="O65" s="35">
        <f t="shared" si="9"/>
        <v>2</v>
      </c>
      <c r="P65" s="35">
        <f t="shared" si="9"/>
        <v>4</v>
      </c>
      <c r="Q65" s="35">
        <f t="shared" si="9"/>
        <v>2</v>
      </c>
      <c r="R65" s="35">
        <f t="shared" si="9"/>
        <v>0</v>
      </c>
      <c r="S65" s="35">
        <f t="shared" si="9"/>
        <v>11</v>
      </c>
      <c r="T65" s="35">
        <f t="shared" si="9"/>
        <v>0</v>
      </c>
      <c r="U65" s="57"/>
      <c r="V65" s="58"/>
    </row>
    <row r="66" spans="1:22" ht="27.75" customHeight="1">
      <c r="A66" s="289"/>
      <c r="B66" s="290"/>
      <c r="C66" s="291"/>
      <c r="D66" s="33" t="s">
        <v>400</v>
      </c>
      <c r="E66" s="35"/>
      <c r="F66" s="35"/>
      <c r="G66" s="35"/>
      <c r="H66" s="35">
        <f aca="true" t="shared" si="10" ref="H66:T66">H24+H43+H63</f>
        <v>224</v>
      </c>
      <c r="I66" s="35">
        <f t="shared" si="10"/>
        <v>196</v>
      </c>
      <c r="J66" s="34">
        <f t="shared" si="10"/>
        <v>0</v>
      </c>
      <c r="K66" s="35">
        <f t="shared" si="10"/>
        <v>28</v>
      </c>
      <c r="L66" s="56">
        <f t="shared" si="10"/>
        <v>14</v>
      </c>
      <c r="M66" s="35">
        <f t="shared" si="10"/>
        <v>0</v>
      </c>
      <c r="N66" s="35">
        <f t="shared" si="10"/>
        <v>0</v>
      </c>
      <c r="O66" s="35">
        <f t="shared" si="10"/>
        <v>2</v>
      </c>
      <c r="P66" s="35">
        <f t="shared" si="10"/>
        <v>0</v>
      </c>
      <c r="Q66" s="35">
        <f t="shared" si="10"/>
        <v>2</v>
      </c>
      <c r="R66" s="35">
        <f t="shared" si="10"/>
        <v>3</v>
      </c>
      <c r="S66" s="35">
        <f t="shared" si="10"/>
        <v>3</v>
      </c>
      <c r="T66" s="35">
        <f t="shared" si="10"/>
        <v>0</v>
      </c>
      <c r="U66" s="57"/>
      <c r="V66" s="58"/>
    </row>
    <row r="67" spans="1:22" ht="27.75" customHeight="1" thickBot="1">
      <c r="A67" s="262" t="s">
        <v>401</v>
      </c>
      <c r="B67" s="263"/>
      <c r="C67" s="263"/>
      <c r="D67" s="264"/>
      <c r="E67" s="77"/>
      <c r="F67" s="77"/>
      <c r="G67" s="77"/>
      <c r="H67" s="78">
        <f>H64+H65+H66</f>
        <v>2328</v>
      </c>
      <c r="I67" s="77">
        <f aca="true" t="shared" si="11" ref="I67:T67">I64+I65+I66</f>
        <v>2054</v>
      </c>
      <c r="J67" s="79">
        <f t="shared" si="11"/>
        <v>0</v>
      </c>
      <c r="K67" s="77">
        <f t="shared" si="11"/>
        <v>274</v>
      </c>
      <c r="L67" s="80">
        <f t="shared" si="11"/>
        <v>152.5</v>
      </c>
      <c r="M67" s="77">
        <f t="shared" si="11"/>
        <v>30</v>
      </c>
      <c r="N67" s="77">
        <f t="shared" si="11"/>
        <v>30</v>
      </c>
      <c r="O67" s="77">
        <f t="shared" si="11"/>
        <v>21</v>
      </c>
      <c r="P67" s="77">
        <f t="shared" si="11"/>
        <v>23</v>
      </c>
      <c r="Q67" s="77">
        <f t="shared" si="11"/>
        <v>21</v>
      </c>
      <c r="R67" s="77">
        <f t="shared" si="11"/>
        <v>22</v>
      </c>
      <c r="S67" s="77">
        <f t="shared" si="11"/>
        <v>29</v>
      </c>
      <c r="T67" s="77">
        <f t="shared" si="11"/>
        <v>0</v>
      </c>
      <c r="U67" s="81"/>
      <c r="V67" s="82"/>
    </row>
    <row r="68" spans="1:25" s="18" customFormat="1" ht="27.75" customHeight="1">
      <c r="A68" s="301" t="s">
        <v>402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Y68" s="19"/>
    </row>
    <row r="69" spans="3:25" s="23" customFormat="1" ht="54" customHeight="1">
      <c r="C69" s="20"/>
      <c r="D69" s="83"/>
      <c r="E69" s="84"/>
      <c r="F69" s="48"/>
      <c r="G69" s="48"/>
      <c r="H69" s="48"/>
      <c r="I69" s="48"/>
      <c r="J69" s="85"/>
      <c r="K69" s="48"/>
      <c r="L69" s="86"/>
      <c r="M69" s="48"/>
      <c r="N69" s="48"/>
      <c r="O69" s="48" t="s">
        <v>123</v>
      </c>
      <c r="P69" s="48"/>
      <c r="Q69" s="48"/>
      <c r="R69" s="48"/>
      <c r="S69" s="48"/>
      <c r="T69" s="48"/>
      <c r="U69" s="87"/>
      <c r="V69" s="87"/>
      <c r="Y69" s="88"/>
    </row>
    <row r="70" spans="3:25" s="23" customFormat="1" ht="12">
      <c r="C70" s="20"/>
      <c r="D70" s="83"/>
      <c r="E70" s="84"/>
      <c r="F70" s="48"/>
      <c r="G70" s="48"/>
      <c r="H70" s="48"/>
      <c r="I70" s="48"/>
      <c r="J70" s="85"/>
      <c r="K70" s="48"/>
      <c r="L70" s="86"/>
      <c r="M70" s="48"/>
      <c r="N70" s="48"/>
      <c r="O70" s="48"/>
      <c r="P70" s="48"/>
      <c r="Q70" s="48"/>
      <c r="R70" s="48"/>
      <c r="S70" s="48"/>
      <c r="T70" s="48"/>
      <c r="U70" s="89"/>
      <c r="V70" s="89"/>
      <c r="Y70" s="88"/>
    </row>
    <row r="71" spans="3:25" s="23" customFormat="1" ht="12">
      <c r="C71" s="20"/>
      <c r="D71" s="83"/>
      <c r="E71" s="84"/>
      <c r="F71" s="48"/>
      <c r="G71" s="48"/>
      <c r="H71" s="48"/>
      <c r="I71" s="48"/>
      <c r="J71" s="85"/>
      <c r="K71" s="48"/>
      <c r="L71" s="86"/>
      <c r="M71" s="48"/>
      <c r="N71" s="48"/>
      <c r="O71" s="48"/>
      <c r="P71" s="48"/>
      <c r="Q71" s="48"/>
      <c r="R71" s="48"/>
      <c r="S71" s="48"/>
      <c r="T71" s="48"/>
      <c r="U71" s="89"/>
      <c r="V71" s="89"/>
      <c r="Y71" s="88"/>
    </row>
    <row r="72" spans="3:25" s="23" customFormat="1" ht="12">
      <c r="C72" s="20"/>
      <c r="D72" s="83"/>
      <c r="E72" s="84"/>
      <c r="F72" s="48"/>
      <c r="G72" s="48"/>
      <c r="H72" s="48"/>
      <c r="I72" s="48"/>
      <c r="J72" s="85"/>
      <c r="K72" s="48"/>
      <c r="L72" s="86"/>
      <c r="M72" s="48"/>
      <c r="N72" s="48"/>
      <c r="O72" s="48"/>
      <c r="P72" s="48"/>
      <c r="Q72" s="48"/>
      <c r="R72" s="48"/>
      <c r="S72" s="48"/>
      <c r="T72" s="48"/>
      <c r="U72" s="89"/>
      <c r="V72" s="89"/>
      <c r="Y72" s="88"/>
    </row>
    <row r="73" spans="3:25" s="23" customFormat="1" ht="12">
      <c r="C73" s="20"/>
      <c r="D73" s="83"/>
      <c r="E73" s="84"/>
      <c r="F73" s="48"/>
      <c r="G73" s="48"/>
      <c r="H73" s="48"/>
      <c r="I73" s="48"/>
      <c r="J73" s="85"/>
      <c r="K73" s="48"/>
      <c r="L73" s="86"/>
      <c r="M73" s="48"/>
      <c r="N73" s="48"/>
      <c r="O73" s="48"/>
      <c r="P73" s="48"/>
      <c r="Q73" s="48"/>
      <c r="R73" s="48"/>
      <c r="S73" s="48"/>
      <c r="T73" s="48"/>
      <c r="U73" s="89"/>
      <c r="V73" s="89"/>
      <c r="Y73" s="88"/>
    </row>
    <row r="74" spans="3:25" s="23" customFormat="1" ht="12">
      <c r="C74" s="20"/>
      <c r="D74" s="83"/>
      <c r="E74" s="84"/>
      <c r="F74" s="48"/>
      <c r="G74" s="48"/>
      <c r="H74" s="48"/>
      <c r="I74" s="48"/>
      <c r="J74" s="85"/>
      <c r="K74" s="48"/>
      <c r="L74" s="86"/>
      <c r="M74" s="48"/>
      <c r="N74" s="48"/>
      <c r="O74" s="48"/>
      <c r="P74" s="48"/>
      <c r="Q74" s="48"/>
      <c r="R74" s="48"/>
      <c r="S74" s="48"/>
      <c r="T74" s="48"/>
      <c r="U74" s="89"/>
      <c r="V74" s="89"/>
      <c r="Y74" s="88"/>
    </row>
    <row r="75" spans="3:25" s="23" customFormat="1" ht="12">
      <c r="C75" s="20"/>
      <c r="D75" s="83"/>
      <c r="E75" s="84"/>
      <c r="F75" s="48"/>
      <c r="G75" s="48"/>
      <c r="H75" s="48"/>
      <c r="I75" s="48"/>
      <c r="J75" s="85"/>
      <c r="K75" s="48"/>
      <c r="L75" s="86"/>
      <c r="M75" s="48"/>
      <c r="N75" s="48"/>
      <c r="O75" s="48"/>
      <c r="P75" s="48"/>
      <c r="Q75" s="48"/>
      <c r="R75" s="48"/>
      <c r="S75" s="48"/>
      <c r="T75" s="48"/>
      <c r="U75" s="89"/>
      <c r="V75" s="89"/>
      <c r="Y75" s="88"/>
    </row>
    <row r="76" spans="3:25" s="23" customFormat="1" ht="12">
      <c r="C76" s="20"/>
      <c r="D76" s="83"/>
      <c r="E76" s="84"/>
      <c r="F76" s="48"/>
      <c r="G76" s="48"/>
      <c r="H76" s="48"/>
      <c r="I76" s="48"/>
      <c r="J76" s="85"/>
      <c r="K76" s="48"/>
      <c r="L76" s="86"/>
      <c r="M76" s="48"/>
      <c r="N76" s="48"/>
      <c r="O76" s="48"/>
      <c r="P76" s="48"/>
      <c r="Q76" s="48"/>
      <c r="R76" s="48"/>
      <c r="S76" s="48"/>
      <c r="T76" s="48"/>
      <c r="U76" s="89"/>
      <c r="V76" s="89"/>
      <c r="Y76" s="88"/>
    </row>
    <row r="77" spans="3:25" s="23" customFormat="1" ht="12">
      <c r="C77" s="20"/>
      <c r="D77" s="83"/>
      <c r="E77" s="84"/>
      <c r="F77" s="48"/>
      <c r="G77" s="48"/>
      <c r="H77" s="48"/>
      <c r="I77" s="48"/>
      <c r="J77" s="85"/>
      <c r="K77" s="48"/>
      <c r="L77" s="86"/>
      <c r="M77" s="48"/>
      <c r="N77" s="48"/>
      <c r="O77" s="48"/>
      <c r="P77" s="48"/>
      <c r="Q77" s="48"/>
      <c r="R77" s="48"/>
      <c r="S77" s="48"/>
      <c r="T77" s="48"/>
      <c r="U77" s="89"/>
      <c r="V77" s="89"/>
      <c r="Y77" s="88"/>
    </row>
    <row r="78" spans="3:25" s="23" customFormat="1" ht="12">
      <c r="C78" s="20"/>
      <c r="D78" s="83"/>
      <c r="E78" s="84"/>
      <c r="F78" s="48"/>
      <c r="G78" s="48"/>
      <c r="H78" s="48"/>
      <c r="I78" s="48"/>
      <c r="J78" s="85"/>
      <c r="K78" s="48"/>
      <c r="L78" s="86"/>
      <c r="M78" s="48"/>
      <c r="N78" s="48"/>
      <c r="O78" s="48"/>
      <c r="P78" s="48"/>
      <c r="Q78" s="48"/>
      <c r="R78" s="48"/>
      <c r="S78" s="48"/>
      <c r="T78" s="48"/>
      <c r="U78" s="89"/>
      <c r="V78" s="89"/>
      <c r="Y78" s="88"/>
    </row>
    <row r="79" spans="3:25" s="23" customFormat="1" ht="12">
      <c r="C79" s="20"/>
      <c r="D79" s="83"/>
      <c r="E79" s="84"/>
      <c r="F79" s="48"/>
      <c r="G79" s="48"/>
      <c r="H79" s="48"/>
      <c r="I79" s="48"/>
      <c r="J79" s="85"/>
      <c r="K79" s="48"/>
      <c r="L79" s="86"/>
      <c r="M79" s="48"/>
      <c r="N79" s="48"/>
      <c r="O79" s="48"/>
      <c r="P79" s="48"/>
      <c r="Q79" s="48"/>
      <c r="R79" s="48"/>
      <c r="S79" s="48"/>
      <c r="T79" s="48"/>
      <c r="U79" s="89"/>
      <c r="V79" s="89"/>
      <c r="Y79" s="88"/>
    </row>
    <row r="80" spans="3:25" s="23" customFormat="1" ht="12">
      <c r="C80" s="20"/>
      <c r="D80" s="83"/>
      <c r="E80" s="84"/>
      <c r="F80" s="48"/>
      <c r="G80" s="48"/>
      <c r="H80" s="48"/>
      <c r="I80" s="48"/>
      <c r="J80" s="85"/>
      <c r="K80" s="48"/>
      <c r="L80" s="86"/>
      <c r="M80" s="48"/>
      <c r="N80" s="48"/>
      <c r="O80" s="48"/>
      <c r="P80" s="48"/>
      <c r="Q80" s="48"/>
      <c r="R80" s="48"/>
      <c r="S80" s="48"/>
      <c r="T80" s="48"/>
      <c r="U80" s="89"/>
      <c r="V80" s="89"/>
      <c r="Y80" s="88"/>
    </row>
    <row r="81" spans="3:25" s="23" customFormat="1" ht="12">
      <c r="C81" s="20"/>
      <c r="D81" s="83"/>
      <c r="E81" s="84"/>
      <c r="F81" s="48"/>
      <c r="G81" s="48"/>
      <c r="H81" s="48"/>
      <c r="I81" s="48"/>
      <c r="J81" s="85"/>
      <c r="K81" s="48"/>
      <c r="L81" s="86"/>
      <c r="M81" s="48"/>
      <c r="N81" s="48"/>
      <c r="O81" s="48"/>
      <c r="P81" s="48"/>
      <c r="Q81" s="48"/>
      <c r="R81" s="48"/>
      <c r="S81" s="48"/>
      <c r="T81" s="48"/>
      <c r="U81" s="89"/>
      <c r="V81" s="89"/>
      <c r="Y81" s="88"/>
    </row>
    <row r="82" spans="3:25" s="23" customFormat="1" ht="12">
      <c r="C82" s="20"/>
      <c r="D82" s="83"/>
      <c r="E82" s="84"/>
      <c r="F82" s="48"/>
      <c r="G82" s="48"/>
      <c r="H82" s="48"/>
      <c r="I82" s="48"/>
      <c r="J82" s="85"/>
      <c r="K82" s="48"/>
      <c r="L82" s="86"/>
      <c r="M82" s="48"/>
      <c r="N82" s="48"/>
      <c r="O82" s="48"/>
      <c r="P82" s="48"/>
      <c r="Q82" s="48"/>
      <c r="R82" s="48"/>
      <c r="S82" s="48"/>
      <c r="T82" s="48"/>
      <c r="U82" s="89"/>
      <c r="V82" s="89"/>
      <c r="Y82" s="88"/>
    </row>
    <row r="83" spans="3:25" s="23" customFormat="1" ht="12">
      <c r="C83" s="20"/>
      <c r="D83" s="83"/>
      <c r="E83" s="84"/>
      <c r="F83" s="48"/>
      <c r="G83" s="48"/>
      <c r="H83" s="48"/>
      <c r="I83" s="48"/>
      <c r="J83" s="85"/>
      <c r="K83" s="48"/>
      <c r="L83" s="86"/>
      <c r="M83" s="48"/>
      <c r="N83" s="48"/>
      <c r="O83" s="48"/>
      <c r="P83" s="48"/>
      <c r="Q83" s="48"/>
      <c r="R83" s="48"/>
      <c r="S83" s="48"/>
      <c r="T83" s="48"/>
      <c r="U83" s="89"/>
      <c r="V83" s="89"/>
      <c r="Y83" s="88"/>
    </row>
    <row r="84" spans="3:25" s="23" customFormat="1" ht="12">
      <c r="C84" s="20"/>
      <c r="D84" s="83"/>
      <c r="E84" s="84"/>
      <c r="F84" s="48"/>
      <c r="G84" s="48"/>
      <c r="H84" s="48"/>
      <c r="I84" s="48"/>
      <c r="J84" s="85"/>
      <c r="K84" s="48"/>
      <c r="L84" s="86"/>
      <c r="M84" s="48"/>
      <c r="N84" s="48"/>
      <c r="O84" s="48"/>
      <c r="P84" s="48"/>
      <c r="Q84" s="48"/>
      <c r="R84" s="48"/>
      <c r="S84" s="48"/>
      <c r="T84" s="48"/>
      <c r="U84" s="89"/>
      <c r="V84" s="89"/>
      <c r="Y84" s="88"/>
    </row>
    <row r="85" spans="3:25" s="23" customFormat="1" ht="12">
      <c r="C85" s="20"/>
      <c r="D85" s="83"/>
      <c r="E85" s="84"/>
      <c r="F85" s="48"/>
      <c r="G85" s="48"/>
      <c r="H85" s="48"/>
      <c r="I85" s="48"/>
      <c r="J85" s="85"/>
      <c r="K85" s="48"/>
      <c r="L85" s="86"/>
      <c r="M85" s="48"/>
      <c r="N85" s="48"/>
      <c r="O85" s="48"/>
      <c r="P85" s="48"/>
      <c r="Q85" s="48"/>
      <c r="R85" s="48"/>
      <c r="S85" s="48"/>
      <c r="T85" s="48"/>
      <c r="U85" s="89"/>
      <c r="V85" s="89"/>
      <c r="Y85" s="88"/>
    </row>
    <row r="86" spans="3:25" s="23" customFormat="1" ht="12">
      <c r="C86" s="20"/>
      <c r="D86" s="83"/>
      <c r="E86" s="84"/>
      <c r="F86" s="48"/>
      <c r="G86" s="48"/>
      <c r="H86" s="48"/>
      <c r="I86" s="48"/>
      <c r="J86" s="85"/>
      <c r="K86" s="48"/>
      <c r="L86" s="86"/>
      <c r="M86" s="48"/>
      <c r="N86" s="48"/>
      <c r="O86" s="48"/>
      <c r="P86" s="48"/>
      <c r="Q86" s="48"/>
      <c r="R86" s="48"/>
      <c r="S86" s="48"/>
      <c r="T86" s="48"/>
      <c r="U86" s="89"/>
      <c r="V86" s="89"/>
      <c r="Y86" s="88"/>
    </row>
    <row r="87" spans="3:25" s="23" customFormat="1" ht="12">
      <c r="C87" s="20"/>
      <c r="D87" s="83"/>
      <c r="E87" s="84"/>
      <c r="F87" s="48"/>
      <c r="G87" s="48"/>
      <c r="H87" s="48"/>
      <c r="I87" s="48"/>
      <c r="J87" s="85"/>
      <c r="K87" s="48"/>
      <c r="L87" s="86"/>
      <c r="M87" s="48"/>
      <c r="N87" s="48"/>
      <c r="O87" s="48"/>
      <c r="P87" s="48"/>
      <c r="Q87" s="48"/>
      <c r="R87" s="48"/>
      <c r="S87" s="48"/>
      <c r="T87" s="48"/>
      <c r="U87" s="89"/>
      <c r="V87" s="89"/>
      <c r="Y87" s="88"/>
    </row>
    <row r="88" spans="3:25" s="23" customFormat="1" ht="12">
      <c r="C88" s="20"/>
      <c r="D88" s="83"/>
      <c r="E88" s="84"/>
      <c r="F88" s="48"/>
      <c r="G88" s="48"/>
      <c r="H88" s="48"/>
      <c r="I88" s="48"/>
      <c r="J88" s="85"/>
      <c r="K88" s="48"/>
      <c r="L88" s="86"/>
      <c r="M88" s="48"/>
      <c r="N88" s="48"/>
      <c r="O88" s="48"/>
      <c r="P88" s="48"/>
      <c r="Q88" s="48"/>
      <c r="R88" s="48"/>
      <c r="S88" s="48"/>
      <c r="T88" s="48"/>
      <c r="U88" s="89"/>
      <c r="V88" s="89"/>
      <c r="Y88" s="88"/>
    </row>
    <row r="89" spans="3:25" s="23" customFormat="1" ht="12">
      <c r="C89" s="20"/>
      <c r="D89" s="83"/>
      <c r="E89" s="84"/>
      <c r="F89" s="48"/>
      <c r="G89" s="48"/>
      <c r="H89" s="48"/>
      <c r="I89" s="48"/>
      <c r="J89" s="85"/>
      <c r="K89" s="48"/>
      <c r="L89" s="86"/>
      <c r="M89" s="48"/>
      <c r="N89" s="48"/>
      <c r="O89" s="48"/>
      <c r="P89" s="48"/>
      <c r="Q89" s="48"/>
      <c r="R89" s="48"/>
      <c r="S89" s="48"/>
      <c r="T89" s="48"/>
      <c r="U89" s="89"/>
      <c r="V89" s="89"/>
      <c r="Y89" s="88"/>
    </row>
    <row r="90" spans="3:25" s="23" customFormat="1" ht="12">
      <c r="C90" s="20"/>
      <c r="D90" s="83"/>
      <c r="E90" s="84"/>
      <c r="F90" s="48"/>
      <c r="G90" s="48"/>
      <c r="H90" s="48"/>
      <c r="I90" s="48"/>
      <c r="J90" s="85"/>
      <c r="K90" s="48"/>
      <c r="L90" s="86"/>
      <c r="M90" s="48"/>
      <c r="N90" s="48"/>
      <c r="O90" s="48"/>
      <c r="P90" s="48"/>
      <c r="Q90" s="48"/>
      <c r="R90" s="48"/>
      <c r="S90" s="48"/>
      <c r="T90" s="48"/>
      <c r="U90" s="89"/>
      <c r="V90" s="89"/>
      <c r="Y90" s="88"/>
    </row>
    <row r="91" spans="3:25" s="23" customFormat="1" ht="12">
      <c r="C91" s="20"/>
      <c r="D91" s="83"/>
      <c r="E91" s="84"/>
      <c r="F91" s="48"/>
      <c r="G91" s="48"/>
      <c r="H91" s="48"/>
      <c r="I91" s="48"/>
      <c r="J91" s="85"/>
      <c r="K91" s="48"/>
      <c r="L91" s="86"/>
      <c r="M91" s="48"/>
      <c r="N91" s="48"/>
      <c r="O91" s="48"/>
      <c r="P91" s="48"/>
      <c r="Q91" s="48"/>
      <c r="R91" s="48"/>
      <c r="S91" s="48"/>
      <c r="T91" s="48"/>
      <c r="U91" s="89"/>
      <c r="V91" s="89"/>
      <c r="Y91" s="88"/>
    </row>
    <row r="92" spans="3:25" s="23" customFormat="1" ht="12">
      <c r="C92" s="20"/>
      <c r="D92" s="83"/>
      <c r="E92" s="84"/>
      <c r="F92" s="48"/>
      <c r="G92" s="48"/>
      <c r="H92" s="48"/>
      <c r="I92" s="48"/>
      <c r="J92" s="85"/>
      <c r="K92" s="48"/>
      <c r="L92" s="86"/>
      <c r="M92" s="48"/>
      <c r="N92" s="48"/>
      <c r="O92" s="48"/>
      <c r="P92" s="48"/>
      <c r="Q92" s="48"/>
      <c r="R92" s="48"/>
      <c r="S92" s="48"/>
      <c r="T92" s="48"/>
      <c r="U92" s="89"/>
      <c r="V92" s="89"/>
      <c r="Y92" s="88"/>
    </row>
    <row r="93" spans="3:25" s="23" customFormat="1" ht="12">
      <c r="C93" s="20"/>
      <c r="D93" s="83"/>
      <c r="E93" s="84"/>
      <c r="F93" s="48"/>
      <c r="G93" s="48"/>
      <c r="H93" s="48"/>
      <c r="I93" s="48"/>
      <c r="J93" s="85"/>
      <c r="K93" s="48"/>
      <c r="L93" s="86"/>
      <c r="M93" s="48"/>
      <c r="N93" s="48"/>
      <c r="O93" s="48"/>
      <c r="P93" s="48"/>
      <c r="Q93" s="48"/>
      <c r="R93" s="48"/>
      <c r="S93" s="48"/>
      <c r="T93" s="48"/>
      <c r="U93" s="89"/>
      <c r="V93" s="89"/>
      <c r="Y93" s="88"/>
    </row>
    <row r="94" spans="3:25" s="23" customFormat="1" ht="12">
      <c r="C94" s="20"/>
      <c r="D94" s="83"/>
      <c r="E94" s="84"/>
      <c r="F94" s="48"/>
      <c r="G94" s="48"/>
      <c r="H94" s="48"/>
      <c r="I94" s="48"/>
      <c r="J94" s="85"/>
      <c r="K94" s="48"/>
      <c r="L94" s="86"/>
      <c r="M94" s="48"/>
      <c r="N94" s="48"/>
      <c r="O94" s="48"/>
      <c r="P94" s="48"/>
      <c r="Q94" s="48"/>
      <c r="R94" s="48"/>
      <c r="S94" s="48"/>
      <c r="T94" s="48"/>
      <c r="U94" s="89"/>
      <c r="V94" s="89"/>
      <c r="Y94" s="88"/>
    </row>
    <row r="95" spans="3:25" s="23" customFormat="1" ht="12">
      <c r="C95" s="20"/>
      <c r="D95" s="83"/>
      <c r="E95" s="84"/>
      <c r="F95" s="48"/>
      <c r="G95" s="48"/>
      <c r="H95" s="48"/>
      <c r="I95" s="48"/>
      <c r="J95" s="85"/>
      <c r="K95" s="48"/>
      <c r="L95" s="86"/>
      <c r="M95" s="48"/>
      <c r="N95" s="48"/>
      <c r="O95" s="48"/>
      <c r="P95" s="48"/>
      <c r="Q95" s="48"/>
      <c r="R95" s="48"/>
      <c r="S95" s="48"/>
      <c r="T95" s="48"/>
      <c r="U95" s="89"/>
      <c r="V95" s="89"/>
      <c r="Y95" s="88"/>
    </row>
    <row r="96" spans="3:25" s="23" customFormat="1" ht="12">
      <c r="C96" s="20"/>
      <c r="D96" s="83"/>
      <c r="E96" s="84"/>
      <c r="F96" s="48"/>
      <c r="G96" s="48"/>
      <c r="H96" s="48"/>
      <c r="I96" s="48"/>
      <c r="J96" s="85"/>
      <c r="K96" s="48"/>
      <c r="L96" s="86"/>
      <c r="M96" s="48"/>
      <c r="N96" s="48"/>
      <c r="O96" s="48"/>
      <c r="P96" s="48"/>
      <c r="Q96" s="48"/>
      <c r="R96" s="48"/>
      <c r="S96" s="48"/>
      <c r="T96" s="48"/>
      <c r="U96" s="89"/>
      <c r="V96" s="89"/>
      <c r="Y96" s="88"/>
    </row>
    <row r="97" spans="3:25" s="23" customFormat="1" ht="12">
      <c r="C97" s="20"/>
      <c r="D97" s="83"/>
      <c r="E97" s="84"/>
      <c r="F97" s="48"/>
      <c r="G97" s="48"/>
      <c r="H97" s="48"/>
      <c r="I97" s="48"/>
      <c r="J97" s="85"/>
      <c r="K97" s="48"/>
      <c r="L97" s="86"/>
      <c r="M97" s="48"/>
      <c r="N97" s="48"/>
      <c r="O97" s="48"/>
      <c r="P97" s="48"/>
      <c r="Q97" s="48"/>
      <c r="R97" s="48"/>
      <c r="S97" s="48"/>
      <c r="T97" s="48"/>
      <c r="U97" s="89"/>
      <c r="V97" s="89"/>
      <c r="Y97" s="88"/>
    </row>
    <row r="98" spans="3:25" s="23" customFormat="1" ht="12">
      <c r="C98" s="20"/>
      <c r="D98" s="83"/>
      <c r="E98" s="84"/>
      <c r="F98" s="48"/>
      <c r="G98" s="48"/>
      <c r="H98" s="48"/>
      <c r="I98" s="48"/>
      <c r="J98" s="85"/>
      <c r="K98" s="48"/>
      <c r="L98" s="86"/>
      <c r="M98" s="48"/>
      <c r="N98" s="48"/>
      <c r="O98" s="48"/>
      <c r="P98" s="48"/>
      <c r="Q98" s="48"/>
      <c r="R98" s="48"/>
      <c r="S98" s="48"/>
      <c r="T98" s="48"/>
      <c r="U98" s="89"/>
      <c r="V98" s="89"/>
      <c r="Y98" s="88"/>
    </row>
    <row r="99" spans="3:25" s="23" customFormat="1" ht="12">
      <c r="C99" s="20"/>
      <c r="D99" s="83"/>
      <c r="E99" s="84"/>
      <c r="F99" s="48"/>
      <c r="G99" s="48"/>
      <c r="H99" s="48"/>
      <c r="I99" s="48"/>
      <c r="J99" s="85"/>
      <c r="K99" s="48"/>
      <c r="L99" s="86"/>
      <c r="M99" s="48"/>
      <c r="N99" s="48"/>
      <c r="O99" s="48"/>
      <c r="P99" s="48"/>
      <c r="Q99" s="48"/>
      <c r="R99" s="48"/>
      <c r="S99" s="48"/>
      <c r="T99" s="48"/>
      <c r="U99" s="89"/>
      <c r="V99" s="89"/>
      <c r="Y99" s="88"/>
    </row>
    <row r="100" spans="3:25" s="23" customFormat="1" ht="12">
      <c r="C100" s="20"/>
      <c r="D100" s="83"/>
      <c r="E100" s="84"/>
      <c r="F100" s="48"/>
      <c r="G100" s="48"/>
      <c r="H100" s="48"/>
      <c r="I100" s="48"/>
      <c r="J100" s="85"/>
      <c r="K100" s="48"/>
      <c r="L100" s="86"/>
      <c r="M100" s="48"/>
      <c r="N100" s="48"/>
      <c r="O100" s="48"/>
      <c r="P100" s="48"/>
      <c r="Q100" s="48"/>
      <c r="R100" s="48"/>
      <c r="S100" s="48"/>
      <c r="T100" s="48"/>
      <c r="U100" s="89"/>
      <c r="V100" s="89"/>
      <c r="Y100" s="88"/>
    </row>
    <row r="101" spans="3:25" s="23" customFormat="1" ht="12">
      <c r="C101" s="20"/>
      <c r="D101" s="83"/>
      <c r="E101" s="84"/>
      <c r="F101" s="48"/>
      <c r="G101" s="48"/>
      <c r="H101" s="48"/>
      <c r="I101" s="48"/>
      <c r="J101" s="85"/>
      <c r="K101" s="48"/>
      <c r="L101" s="86"/>
      <c r="M101" s="48"/>
      <c r="N101" s="48"/>
      <c r="O101" s="48"/>
      <c r="P101" s="48"/>
      <c r="Q101" s="48"/>
      <c r="R101" s="48"/>
      <c r="S101" s="48"/>
      <c r="T101" s="48"/>
      <c r="U101" s="89"/>
      <c r="V101" s="89"/>
      <c r="Y101" s="88"/>
    </row>
    <row r="102" spans="3:25" s="23" customFormat="1" ht="12">
      <c r="C102" s="20"/>
      <c r="D102" s="83"/>
      <c r="E102" s="84"/>
      <c r="F102" s="48"/>
      <c r="G102" s="48"/>
      <c r="H102" s="48"/>
      <c r="I102" s="48"/>
      <c r="J102" s="85"/>
      <c r="K102" s="48"/>
      <c r="L102" s="86"/>
      <c r="M102" s="48"/>
      <c r="N102" s="48"/>
      <c r="O102" s="48"/>
      <c r="P102" s="48"/>
      <c r="Q102" s="48"/>
      <c r="R102" s="48"/>
      <c r="S102" s="48"/>
      <c r="T102" s="48"/>
      <c r="U102" s="89"/>
      <c r="V102" s="89"/>
      <c r="Y102" s="88"/>
    </row>
    <row r="103" spans="3:25" s="23" customFormat="1" ht="12">
      <c r="C103" s="20"/>
      <c r="D103" s="83"/>
      <c r="E103" s="84"/>
      <c r="F103" s="48"/>
      <c r="G103" s="48"/>
      <c r="H103" s="48"/>
      <c r="I103" s="48"/>
      <c r="J103" s="85"/>
      <c r="K103" s="48"/>
      <c r="L103" s="86"/>
      <c r="M103" s="48"/>
      <c r="N103" s="48"/>
      <c r="O103" s="48"/>
      <c r="P103" s="48"/>
      <c r="Q103" s="48"/>
      <c r="R103" s="48"/>
      <c r="S103" s="48"/>
      <c r="T103" s="48"/>
      <c r="U103" s="89"/>
      <c r="V103" s="89"/>
      <c r="Y103" s="88"/>
    </row>
    <row r="104" spans="3:25" s="23" customFormat="1" ht="12">
      <c r="C104" s="20"/>
      <c r="D104" s="83"/>
      <c r="E104" s="84"/>
      <c r="F104" s="48"/>
      <c r="G104" s="48"/>
      <c r="H104" s="48"/>
      <c r="I104" s="48"/>
      <c r="J104" s="85"/>
      <c r="K104" s="48"/>
      <c r="L104" s="86"/>
      <c r="M104" s="48"/>
      <c r="N104" s="48"/>
      <c r="O104" s="48"/>
      <c r="P104" s="48"/>
      <c r="Q104" s="48"/>
      <c r="R104" s="48"/>
      <c r="S104" s="48"/>
      <c r="T104" s="48"/>
      <c r="U104" s="89"/>
      <c r="V104" s="89"/>
      <c r="Y104" s="88"/>
    </row>
    <row r="105" spans="3:25" s="23" customFormat="1" ht="12">
      <c r="C105" s="20"/>
      <c r="D105" s="83"/>
      <c r="E105" s="84"/>
      <c r="F105" s="48"/>
      <c r="G105" s="48"/>
      <c r="H105" s="48"/>
      <c r="I105" s="48"/>
      <c r="J105" s="85"/>
      <c r="K105" s="48"/>
      <c r="L105" s="86"/>
      <c r="M105" s="48"/>
      <c r="N105" s="48"/>
      <c r="O105" s="48"/>
      <c r="P105" s="48"/>
      <c r="Q105" s="48"/>
      <c r="R105" s="48"/>
      <c r="S105" s="48"/>
      <c r="T105" s="48"/>
      <c r="U105" s="89"/>
      <c r="V105" s="89"/>
      <c r="Y105" s="88"/>
    </row>
    <row r="106" spans="3:25" s="23" customFormat="1" ht="12">
      <c r="C106" s="20"/>
      <c r="D106" s="83"/>
      <c r="E106" s="84"/>
      <c r="F106" s="48"/>
      <c r="G106" s="48"/>
      <c r="H106" s="48"/>
      <c r="I106" s="48"/>
      <c r="J106" s="85"/>
      <c r="K106" s="48"/>
      <c r="L106" s="86"/>
      <c r="M106" s="48"/>
      <c r="N106" s="48"/>
      <c r="O106" s="48"/>
      <c r="P106" s="48"/>
      <c r="Q106" s="48"/>
      <c r="R106" s="48"/>
      <c r="S106" s="48"/>
      <c r="T106" s="48"/>
      <c r="U106" s="89"/>
      <c r="V106" s="89"/>
      <c r="Y106" s="88"/>
    </row>
    <row r="107" spans="3:25" s="23" customFormat="1" ht="12">
      <c r="C107" s="20"/>
      <c r="D107" s="83"/>
      <c r="E107" s="84"/>
      <c r="F107" s="48"/>
      <c r="G107" s="48"/>
      <c r="H107" s="48"/>
      <c r="I107" s="48"/>
      <c r="J107" s="85"/>
      <c r="K107" s="48"/>
      <c r="L107" s="86"/>
      <c r="M107" s="48"/>
      <c r="N107" s="48"/>
      <c r="O107" s="48"/>
      <c r="P107" s="48"/>
      <c r="Q107" s="48"/>
      <c r="R107" s="48"/>
      <c r="S107" s="48"/>
      <c r="T107" s="48"/>
      <c r="U107" s="89"/>
      <c r="V107" s="89"/>
      <c r="Y107" s="88"/>
    </row>
    <row r="108" spans="3:25" s="23" customFormat="1" ht="12">
      <c r="C108" s="20"/>
      <c r="D108" s="83"/>
      <c r="E108" s="84"/>
      <c r="F108" s="48"/>
      <c r="G108" s="48"/>
      <c r="H108" s="48"/>
      <c r="I108" s="48"/>
      <c r="J108" s="85"/>
      <c r="K108" s="48"/>
      <c r="L108" s="86"/>
      <c r="M108" s="48"/>
      <c r="N108" s="48"/>
      <c r="O108" s="48"/>
      <c r="P108" s="48"/>
      <c r="Q108" s="48"/>
      <c r="R108" s="48"/>
      <c r="S108" s="48"/>
      <c r="T108" s="48"/>
      <c r="U108" s="89"/>
      <c r="V108" s="89"/>
      <c r="Y108" s="88"/>
    </row>
    <row r="109" spans="3:25" s="23" customFormat="1" ht="12">
      <c r="C109" s="20"/>
      <c r="D109" s="83"/>
      <c r="E109" s="84"/>
      <c r="F109" s="48"/>
      <c r="G109" s="48"/>
      <c r="H109" s="48"/>
      <c r="I109" s="48"/>
      <c r="J109" s="85"/>
      <c r="K109" s="48"/>
      <c r="L109" s="86"/>
      <c r="M109" s="48"/>
      <c r="N109" s="48"/>
      <c r="O109" s="48"/>
      <c r="P109" s="48"/>
      <c r="Q109" s="48"/>
      <c r="R109" s="48"/>
      <c r="S109" s="48"/>
      <c r="T109" s="48"/>
      <c r="U109" s="89"/>
      <c r="V109" s="89"/>
      <c r="Y109" s="88"/>
    </row>
    <row r="110" spans="3:25" s="23" customFormat="1" ht="12">
      <c r="C110" s="20"/>
      <c r="D110" s="83"/>
      <c r="E110" s="84"/>
      <c r="F110" s="48"/>
      <c r="G110" s="48"/>
      <c r="H110" s="48"/>
      <c r="I110" s="48"/>
      <c r="J110" s="85"/>
      <c r="K110" s="48"/>
      <c r="L110" s="86"/>
      <c r="M110" s="48"/>
      <c r="N110" s="48"/>
      <c r="O110" s="48"/>
      <c r="P110" s="48"/>
      <c r="Q110" s="48"/>
      <c r="R110" s="48"/>
      <c r="S110" s="48"/>
      <c r="T110" s="48"/>
      <c r="U110" s="89"/>
      <c r="V110" s="89"/>
      <c r="Y110" s="88"/>
    </row>
    <row r="111" spans="3:25" s="23" customFormat="1" ht="12">
      <c r="C111" s="20"/>
      <c r="D111" s="83"/>
      <c r="E111" s="84"/>
      <c r="F111" s="48"/>
      <c r="G111" s="48"/>
      <c r="H111" s="48"/>
      <c r="I111" s="48"/>
      <c r="J111" s="85"/>
      <c r="K111" s="48"/>
      <c r="L111" s="86"/>
      <c r="M111" s="48"/>
      <c r="N111" s="48"/>
      <c r="O111" s="48"/>
      <c r="P111" s="48"/>
      <c r="Q111" s="48"/>
      <c r="R111" s="48"/>
      <c r="S111" s="48"/>
      <c r="T111" s="48"/>
      <c r="U111" s="89"/>
      <c r="V111" s="89"/>
      <c r="Y111" s="88"/>
    </row>
    <row r="112" spans="3:25" s="23" customFormat="1" ht="12">
      <c r="C112" s="20"/>
      <c r="D112" s="83"/>
      <c r="E112" s="84"/>
      <c r="F112" s="48"/>
      <c r="G112" s="48"/>
      <c r="H112" s="48"/>
      <c r="I112" s="48"/>
      <c r="J112" s="85"/>
      <c r="K112" s="48"/>
      <c r="L112" s="86"/>
      <c r="M112" s="48"/>
      <c r="N112" s="48"/>
      <c r="O112" s="48"/>
      <c r="P112" s="48"/>
      <c r="Q112" s="48"/>
      <c r="R112" s="48"/>
      <c r="S112" s="48"/>
      <c r="T112" s="48"/>
      <c r="U112" s="89"/>
      <c r="V112" s="89"/>
      <c r="Y112" s="88"/>
    </row>
    <row r="113" spans="3:25" s="23" customFormat="1" ht="12">
      <c r="C113" s="20"/>
      <c r="D113" s="83"/>
      <c r="E113" s="84"/>
      <c r="F113" s="48"/>
      <c r="G113" s="48"/>
      <c r="H113" s="48"/>
      <c r="I113" s="48"/>
      <c r="J113" s="85"/>
      <c r="K113" s="48"/>
      <c r="L113" s="86"/>
      <c r="M113" s="48"/>
      <c r="N113" s="48"/>
      <c r="O113" s="48"/>
      <c r="P113" s="48"/>
      <c r="Q113" s="48"/>
      <c r="R113" s="48"/>
      <c r="S113" s="48"/>
      <c r="T113" s="48"/>
      <c r="U113" s="89"/>
      <c r="V113" s="89"/>
      <c r="Y113" s="88"/>
    </row>
    <row r="114" spans="3:25" s="23" customFormat="1" ht="12">
      <c r="C114" s="20"/>
      <c r="D114" s="83"/>
      <c r="E114" s="84"/>
      <c r="F114" s="48"/>
      <c r="G114" s="48"/>
      <c r="H114" s="48"/>
      <c r="I114" s="48"/>
      <c r="J114" s="85"/>
      <c r="K114" s="48"/>
      <c r="L114" s="86"/>
      <c r="M114" s="48"/>
      <c r="N114" s="48"/>
      <c r="O114" s="48"/>
      <c r="P114" s="48"/>
      <c r="Q114" s="48"/>
      <c r="R114" s="48"/>
      <c r="S114" s="48"/>
      <c r="T114" s="48"/>
      <c r="U114" s="89"/>
      <c r="V114" s="89"/>
      <c r="Y114" s="88"/>
    </row>
    <row r="115" spans="3:25" s="23" customFormat="1" ht="12">
      <c r="C115" s="20"/>
      <c r="D115" s="83"/>
      <c r="E115" s="84"/>
      <c r="F115" s="48"/>
      <c r="G115" s="48"/>
      <c r="H115" s="48"/>
      <c r="I115" s="48"/>
      <c r="J115" s="85"/>
      <c r="K115" s="48"/>
      <c r="L115" s="86"/>
      <c r="M115" s="48"/>
      <c r="N115" s="48"/>
      <c r="O115" s="48"/>
      <c r="P115" s="48"/>
      <c r="Q115" s="48"/>
      <c r="R115" s="48"/>
      <c r="S115" s="48"/>
      <c r="T115" s="48"/>
      <c r="U115" s="89"/>
      <c r="V115" s="89"/>
      <c r="Y115" s="88"/>
    </row>
    <row r="116" spans="3:25" s="23" customFormat="1" ht="12">
      <c r="C116" s="20"/>
      <c r="D116" s="83"/>
      <c r="E116" s="84"/>
      <c r="F116" s="48"/>
      <c r="G116" s="48"/>
      <c r="H116" s="48"/>
      <c r="I116" s="48"/>
      <c r="J116" s="85"/>
      <c r="K116" s="48"/>
      <c r="L116" s="86"/>
      <c r="M116" s="48"/>
      <c r="N116" s="48"/>
      <c r="O116" s="48"/>
      <c r="P116" s="48"/>
      <c r="Q116" s="48"/>
      <c r="R116" s="48"/>
      <c r="S116" s="48"/>
      <c r="T116" s="48"/>
      <c r="U116" s="89"/>
      <c r="V116" s="89"/>
      <c r="Y116" s="88"/>
    </row>
    <row r="117" spans="3:25" s="23" customFormat="1" ht="12">
      <c r="C117" s="20"/>
      <c r="D117" s="83"/>
      <c r="E117" s="84"/>
      <c r="F117" s="48"/>
      <c r="G117" s="48"/>
      <c r="H117" s="48"/>
      <c r="I117" s="48"/>
      <c r="J117" s="85"/>
      <c r="K117" s="48"/>
      <c r="L117" s="86"/>
      <c r="M117" s="48"/>
      <c r="N117" s="48"/>
      <c r="O117" s="48"/>
      <c r="P117" s="48"/>
      <c r="Q117" s="48"/>
      <c r="R117" s="48"/>
      <c r="S117" s="48"/>
      <c r="T117" s="48"/>
      <c r="U117" s="89"/>
      <c r="V117" s="89"/>
      <c r="Y117" s="88"/>
    </row>
    <row r="118" spans="3:25" s="23" customFormat="1" ht="12">
      <c r="C118" s="20"/>
      <c r="D118" s="83"/>
      <c r="E118" s="84"/>
      <c r="F118" s="48"/>
      <c r="G118" s="48"/>
      <c r="H118" s="48"/>
      <c r="I118" s="48"/>
      <c r="J118" s="85"/>
      <c r="K118" s="48"/>
      <c r="L118" s="86"/>
      <c r="M118" s="48"/>
      <c r="N118" s="48"/>
      <c r="O118" s="48"/>
      <c r="P118" s="48"/>
      <c r="Q118" s="48"/>
      <c r="R118" s="48"/>
      <c r="S118" s="48"/>
      <c r="T118" s="48"/>
      <c r="U118" s="89"/>
      <c r="V118" s="89"/>
      <c r="Y118" s="88"/>
    </row>
    <row r="119" spans="3:25" s="23" customFormat="1" ht="12">
      <c r="C119" s="20"/>
      <c r="D119" s="83"/>
      <c r="E119" s="84"/>
      <c r="F119" s="48"/>
      <c r="G119" s="48"/>
      <c r="H119" s="48"/>
      <c r="I119" s="48"/>
      <c r="J119" s="85"/>
      <c r="K119" s="48"/>
      <c r="L119" s="86"/>
      <c r="M119" s="48"/>
      <c r="N119" s="48"/>
      <c r="O119" s="48"/>
      <c r="P119" s="48"/>
      <c r="Q119" s="48"/>
      <c r="R119" s="48"/>
      <c r="S119" s="48"/>
      <c r="T119" s="48"/>
      <c r="U119" s="89"/>
      <c r="V119" s="89"/>
      <c r="Y119" s="88"/>
    </row>
    <row r="120" spans="3:25" s="23" customFormat="1" ht="12">
      <c r="C120" s="20"/>
      <c r="D120" s="83"/>
      <c r="E120" s="84"/>
      <c r="F120" s="48"/>
      <c r="G120" s="48"/>
      <c r="H120" s="48"/>
      <c r="I120" s="48"/>
      <c r="J120" s="85"/>
      <c r="K120" s="48"/>
      <c r="L120" s="86"/>
      <c r="M120" s="48"/>
      <c r="N120" s="48"/>
      <c r="O120" s="48"/>
      <c r="P120" s="48"/>
      <c r="Q120" s="48"/>
      <c r="R120" s="48"/>
      <c r="S120" s="48"/>
      <c r="T120" s="48"/>
      <c r="U120" s="89"/>
      <c r="V120" s="89"/>
      <c r="Y120" s="88"/>
    </row>
    <row r="121" spans="3:25" s="23" customFormat="1" ht="12">
      <c r="C121" s="20"/>
      <c r="D121" s="83"/>
      <c r="E121" s="84"/>
      <c r="F121" s="48"/>
      <c r="G121" s="48"/>
      <c r="H121" s="48"/>
      <c r="I121" s="48"/>
      <c r="J121" s="85"/>
      <c r="K121" s="48"/>
      <c r="L121" s="86"/>
      <c r="M121" s="48"/>
      <c r="N121" s="48"/>
      <c r="O121" s="48"/>
      <c r="P121" s="48"/>
      <c r="Q121" s="48"/>
      <c r="R121" s="48"/>
      <c r="S121" s="48"/>
      <c r="T121" s="48"/>
      <c r="U121" s="89"/>
      <c r="V121" s="89"/>
      <c r="Y121" s="88"/>
    </row>
    <row r="122" spans="3:25" s="23" customFormat="1" ht="12">
      <c r="C122" s="20"/>
      <c r="D122" s="83"/>
      <c r="E122" s="84"/>
      <c r="F122" s="48"/>
      <c r="G122" s="48"/>
      <c r="H122" s="48"/>
      <c r="I122" s="48"/>
      <c r="J122" s="85"/>
      <c r="K122" s="48"/>
      <c r="L122" s="86"/>
      <c r="M122" s="48"/>
      <c r="N122" s="48"/>
      <c r="O122" s="48"/>
      <c r="P122" s="48"/>
      <c r="Q122" s="48"/>
      <c r="R122" s="48"/>
      <c r="S122" s="48"/>
      <c r="T122" s="48"/>
      <c r="U122" s="89"/>
      <c r="V122" s="89"/>
      <c r="Y122" s="88"/>
    </row>
    <row r="123" spans="3:25" s="23" customFormat="1" ht="12">
      <c r="C123" s="20"/>
      <c r="D123" s="83"/>
      <c r="E123" s="84"/>
      <c r="F123" s="48"/>
      <c r="G123" s="48"/>
      <c r="H123" s="48"/>
      <c r="I123" s="48"/>
      <c r="J123" s="85"/>
      <c r="K123" s="48"/>
      <c r="L123" s="86"/>
      <c r="M123" s="48"/>
      <c r="N123" s="48"/>
      <c r="O123" s="48"/>
      <c r="P123" s="48"/>
      <c r="Q123" s="48"/>
      <c r="R123" s="48"/>
      <c r="S123" s="48"/>
      <c r="T123" s="48"/>
      <c r="U123" s="89"/>
      <c r="V123" s="89"/>
      <c r="Y123" s="88"/>
    </row>
    <row r="124" spans="3:25" s="23" customFormat="1" ht="12">
      <c r="C124" s="20"/>
      <c r="D124" s="83"/>
      <c r="E124" s="84"/>
      <c r="F124" s="48"/>
      <c r="G124" s="48"/>
      <c r="H124" s="48"/>
      <c r="I124" s="48"/>
      <c r="J124" s="85"/>
      <c r="K124" s="48"/>
      <c r="L124" s="86"/>
      <c r="M124" s="48"/>
      <c r="N124" s="48"/>
      <c r="O124" s="48"/>
      <c r="P124" s="48"/>
      <c r="Q124" s="48"/>
      <c r="R124" s="48"/>
      <c r="S124" s="48"/>
      <c r="T124" s="48"/>
      <c r="U124" s="89"/>
      <c r="V124" s="89"/>
      <c r="Y124" s="88"/>
    </row>
    <row r="125" spans="3:25" s="23" customFormat="1" ht="12">
      <c r="C125" s="20"/>
      <c r="D125" s="83"/>
      <c r="E125" s="84"/>
      <c r="F125" s="48"/>
      <c r="G125" s="48"/>
      <c r="H125" s="48"/>
      <c r="I125" s="48"/>
      <c r="J125" s="85"/>
      <c r="K125" s="48"/>
      <c r="L125" s="86"/>
      <c r="M125" s="48"/>
      <c r="N125" s="48"/>
      <c r="O125" s="48"/>
      <c r="P125" s="48"/>
      <c r="Q125" s="48"/>
      <c r="R125" s="48"/>
      <c r="S125" s="48"/>
      <c r="T125" s="48"/>
      <c r="U125" s="89"/>
      <c r="V125" s="89"/>
      <c r="Y125" s="88"/>
    </row>
    <row r="126" spans="3:25" s="23" customFormat="1" ht="12">
      <c r="C126" s="20"/>
      <c r="D126" s="83"/>
      <c r="E126" s="84"/>
      <c r="F126" s="48"/>
      <c r="G126" s="48"/>
      <c r="H126" s="48"/>
      <c r="I126" s="48"/>
      <c r="J126" s="85"/>
      <c r="K126" s="48"/>
      <c r="L126" s="86"/>
      <c r="M126" s="48"/>
      <c r="N126" s="48"/>
      <c r="O126" s="48"/>
      <c r="P126" s="48"/>
      <c r="Q126" s="48"/>
      <c r="R126" s="48"/>
      <c r="S126" s="48"/>
      <c r="T126" s="48"/>
      <c r="U126" s="89"/>
      <c r="V126" s="89"/>
      <c r="Y126" s="88"/>
    </row>
    <row r="127" spans="3:25" s="23" customFormat="1" ht="12">
      <c r="C127" s="20"/>
      <c r="D127" s="83"/>
      <c r="E127" s="84"/>
      <c r="F127" s="48"/>
      <c r="G127" s="48"/>
      <c r="H127" s="48"/>
      <c r="I127" s="48"/>
      <c r="J127" s="85"/>
      <c r="K127" s="48"/>
      <c r="L127" s="86"/>
      <c r="M127" s="48"/>
      <c r="N127" s="48"/>
      <c r="O127" s="48"/>
      <c r="P127" s="48"/>
      <c r="Q127" s="48"/>
      <c r="R127" s="48"/>
      <c r="S127" s="48"/>
      <c r="T127" s="48"/>
      <c r="U127" s="89"/>
      <c r="V127" s="89"/>
      <c r="Y127" s="88"/>
    </row>
    <row r="128" spans="3:25" s="23" customFormat="1" ht="12">
      <c r="C128" s="20"/>
      <c r="D128" s="83"/>
      <c r="E128" s="84"/>
      <c r="F128" s="48"/>
      <c r="G128" s="48"/>
      <c r="H128" s="48"/>
      <c r="I128" s="48"/>
      <c r="J128" s="85"/>
      <c r="K128" s="48"/>
      <c r="L128" s="86"/>
      <c r="M128" s="48"/>
      <c r="N128" s="48"/>
      <c r="O128" s="48"/>
      <c r="P128" s="48"/>
      <c r="Q128" s="48"/>
      <c r="R128" s="48"/>
      <c r="S128" s="48"/>
      <c r="T128" s="48"/>
      <c r="U128" s="89"/>
      <c r="V128" s="89"/>
      <c r="Y128" s="88"/>
    </row>
    <row r="129" spans="3:25" s="23" customFormat="1" ht="12">
      <c r="C129" s="20"/>
      <c r="D129" s="83"/>
      <c r="E129" s="84"/>
      <c r="F129" s="48"/>
      <c r="G129" s="48"/>
      <c r="H129" s="48"/>
      <c r="I129" s="48"/>
      <c r="J129" s="85"/>
      <c r="K129" s="48"/>
      <c r="L129" s="86"/>
      <c r="M129" s="48"/>
      <c r="N129" s="48"/>
      <c r="O129" s="48"/>
      <c r="P129" s="48"/>
      <c r="Q129" s="48"/>
      <c r="R129" s="48"/>
      <c r="S129" s="48"/>
      <c r="T129" s="48"/>
      <c r="U129" s="89"/>
      <c r="V129" s="89"/>
      <c r="Y129" s="88"/>
    </row>
    <row r="130" spans="3:25" s="23" customFormat="1" ht="12">
      <c r="C130" s="20"/>
      <c r="D130" s="83"/>
      <c r="E130" s="84"/>
      <c r="F130" s="48"/>
      <c r="G130" s="48"/>
      <c r="H130" s="48"/>
      <c r="I130" s="48"/>
      <c r="J130" s="85"/>
      <c r="K130" s="48"/>
      <c r="L130" s="86"/>
      <c r="M130" s="48"/>
      <c r="N130" s="48"/>
      <c r="O130" s="48"/>
      <c r="P130" s="48"/>
      <c r="Q130" s="48"/>
      <c r="R130" s="48"/>
      <c r="S130" s="48"/>
      <c r="T130" s="48"/>
      <c r="U130" s="89"/>
      <c r="V130" s="89"/>
      <c r="Y130" s="88"/>
    </row>
    <row r="131" spans="3:25" s="23" customFormat="1" ht="12">
      <c r="C131" s="20"/>
      <c r="D131" s="83"/>
      <c r="E131" s="84"/>
      <c r="F131" s="48"/>
      <c r="G131" s="48"/>
      <c r="H131" s="48"/>
      <c r="I131" s="48"/>
      <c r="J131" s="85"/>
      <c r="K131" s="48"/>
      <c r="L131" s="86"/>
      <c r="M131" s="48"/>
      <c r="N131" s="48"/>
      <c r="O131" s="48"/>
      <c r="P131" s="48"/>
      <c r="Q131" s="48"/>
      <c r="R131" s="48"/>
      <c r="S131" s="48"/>
      <c r="T131" s="48"/>
      <c r="U131" s="89"/>
      <c r="V131" s="89"/>
      <c r="Y131" s="88"/>
    </row>
    <row r="132" spans="3:25" s="23" customFormat="1" ht="12">
      <c r="C132" s="20"/>
      <c r="D132" s="83"/>
      <c r="E132" s="84"/>
      <c r="F132" s="48"/>
      <c r="G132" s="48"/>
      <c r="H132" s="48"/>
      <c r="I132" s="48"/>
      <c r="J132" s="85"/>
      <c r="K132" s="48"/>
      <c r="L132" s="86"/>
      <c r="M132" s="48"/>
      <c r="N132" s="48"/>
      <c r="O132" s="48"/>
      <c r="P132" s="48"/>
      <c r="Q132" s="48"/>
      <c r="R132" s="48"/>
      <c r="S132" s="48"/>
      <c r="T132" s="48"/>
      <c r="U132" s="89"/>
      <c r="V132" s="89"/>
      <c r="Y132" s="88"/>
    </row>
    <row r="133" spans="3:25" s="23" customFormat="1" ht="12">
      <c r="C133" s="20"/>
      <c r="D133" s="83"/>
      <c r="E133" s="84"/>
      <c r="F133" s="48"/>
      <c r="G133" s="48"/>
      <c r="H133" s="48"/>
      <c r="I133" s="48"/>
      <c r="J133" s="85"/>
      <c r="K133" s="48"/>
      <c r="L133" s="86"/>
      <c r="M133" s="48"/>
      <c r="N133" s="48"/>
      <c r="O133" s="48"/>
      <c r="P133" s="48"/>
      <c r="Q133" s="48"/>
      <c r="R133" s="48"/>
      <c r="S133" s="48"/>
      <c r="T133" s="48"/>
      <c r="U133" s="89"/>
      <c r="V133" s="89"/>
      <c r="Y133" s="88"/>
    </row>
    <row r="134" spans="3:25" s="23" customFormat="1" ht="12">
      <c r="C134" s="20"/>
      <c r="D134" s="83"/>
      <c r="E134" s="84"/>
      <c r="F134" s="48"/>
      <c r="G134" s="48"/>
      <c r="H134" s="48"/>
      <c r="I134" s="48"/>
      <c r="J134" s="85"/>
      <c r="K134" s="48"/>
      <c r="L134" s="86"/>
      <c r="M134" s="48"/>
      <c r="N134" s="48"/>
      <c r="O134" s="48"/>
      <c r="P134" s="48"/>
      <c r="Q134" s="48"/>
      <c r="R134" s="48"/>
      <c r="S134" s="48"/>
      <c r="T134" s="48"/>
      <c r="U134" s="89"/>
      <c r="V134" s="89"/>
      <c r="Y134" s="88"/>
    </row>
    <row r="135" spans="3:25" s="23" customFormat="1" ht="12">
      <c r="C135" s="20"/>
      <c r="D135" s="83"/>
      <c r="E135" s="84"/>
      <c r="F135" s="48"/>
      <c r="G135" s="48"/>
      <c r="H135" s="48"/>
      <c r="I135" s="48"/>
      <c r="J135" s="85"/>
      <c r="K135" s="48"/>
      <c r="L135" s="86"/>
      <c r="M135" s="48"/>
      <c r="N135" s="48"/>
      <c r="O135" s="48"/>
      <c r="P135" s="48"/>
      <c r="Q135" s="48"/>
      <c r="R135" s="48"/>
      <c r="S135" s="48"/>
      <c r="T135" s="48"/>
      <c r="U135" s="89"/>
      <c r="V135" s="89"/>
      <c r="Y135" s="88"/>
    </row>
    <row r="136" spans="3:25" s="23" customFormat="1" ht="12">
      <c r="C136" s="20"/>
      <c r="D136" s="83"/>
      <c r="E136" s="84"/>
      <c r="F136" s="48"/>
      <c r="G136" s="48"/>
      <c r="H136" s="48"/>
      <c r="I136" s="48"/>
      <c r="J136" s="85"/>
      <c r="K136" s="48"/>
      <c r="L136" s="86"/>
      <c r="M136" s="48"/>
      <c r="N136" s="48"/>
      <c r="O136" s="48"/>
      <c r="P136" s="48"/>
      <c r="Q136" s="48"/>
      <c r="R136" s="48"/>
      <c r="S136" s="48"/>
      <c r="T136" s="48"/>
      <c r="U136" s="89"/>
      <c r="V136" s="89"/>
      <c r="Y136" s="88"/>
    </row>
    <row r="137" ht="12">
      <c r="E137" s="92"/>
    </row>
    <row r="138" ht="12">
      <c r="E138" s="92"/>
    </row>
    <row r="139" ht="12">
      <c r="E139" s="92"/>
    </row>
    <row r="140" ht="12">
      <c r="E140" s="92"/>
    </row>
    <row r="141" ht="12">
      <c r="E141" s="92"/>
    </row>
    <row r="142" ht="12">
      <c r="E142" s="92"/>
    </row>
    <row r="143" ht="12">
      <c r="E143" s="92"/>
    </row>
    <row r="144" ht="12">
      <c r="E144" s="92"/>
    </row>
    <row r="145" ht="12">
      <c r="E145" s="92"/>
    </row>
    <row r="146" ht="12">
      <c r="E146" s="92"/>
    </row>
    <row r="147" ht="12">
      <c r="E147" s="92"/>
    </row>
    <row r="148" ht="12">
      <c r="E148" s="92"/>
    </row>
    <row r="149" ht="12">
      <c r="E149" s="92"/>
    </row>
    <row r="150" ht="12">
      <c r="E150" s="92"/>
    </row>
    <row r="151" ht="12">
      <c r="E151" s="92"/>
    </row>
    <row r="152" ht="12">
      <c r="E152" s="92"/>
    </row>
    <row r="153" ht="12">
      <c r="E153" s="92"/>
    </row>
    <row r="154" ht="12">
      <c r="E154" s="92"/>
    </row>
    <row r="155" ht="12">
      <c r="E155" s="92"/>
    </row>
    <row r="156" ht="12">
      <c r="E156" s="92"/>
    </row>
    <row r="157" ht="12">
      <c r="E157" s="92"/>
    </row>
    <row r="158" ht="12">
      <c r="E158" s="92"/>
    </row>
    <row r="159" ht="12">
      <c r="E159" s="92"/>
    </row>
    <row r="160" ht="12">
      <c r="E160" s="92"/>
    </row>
    <row r="161" ht="12">
      <c r="E161" s="92"/>
    </row>
    <row r="162" ht="12">
      <c r="E162" s="92"/>
    </row>
    <row r="163" ht="12">
      <c r="E163" s="92"/>
    </row>
    <row r="164" ht="12">
      <c r="E164" s="92"/>
    </row>
    <row r="165" ht="12">
      <c r="E165" s="92"/>
    </row>
    <row r="166" ht="12">
      <c r="E166" s="92"/>
    </row>
    <row r="167" ht="12">
      <c r="E167" s="92"/>
    </row>
    <row r="168" ht="12">
      <c r="E168" s="92"/>
    </row>
    <row r="169" ht="12">
      <c r="E169" s="92"/>
    </row>
    <row r="170" ht="12">
      <c r="E170" s="92"/>
    </row>
    <row r="171" ht="12">
      <c r="E171" s="92"/>
    </row>
    <row r="172" ht="12">
      <c r="E172" s="92"/>
    </row>
    <row r="173" ht="12">
      <c r="E173" s="92"/>
    </row>
    <row r="174" ht="12">
      <c r="E174" s="92"/>
    </row>
    <row r="175" ht="12">
      <c r="E175" s="92"/>
    </row>
    <row r="176" ht="12">
      <c r="E176" s="92"/>
    </row>
    <row r="177" ht="12">
      <c r="E177" s="92"/>
    </row>
    <row r="178" ht="12">
      <c r="E178" s="92"/>
    </row>
    <row r="179" ht="12">
      <c r="E179" s="92"/>
    </row>
    <row r="180" ht="12">
      <c r="E180" s="92"/>
    </row>
    <row r="181" ht="12">
      <c r="E181" s="92"/>
    </row>
    <row r="182" ht="12">
      <c r="E182" s="92"/>
    </row>
    <row r="183" ht="12">
      <c r="E183" s="92"/>
    </row>
    <row r="184" ht="12">
      <c r="E184" s="92"/>
    </row>
    <row r="185" ht="12">
      <c r="E185" s="92"/>
    </row>
    <row r="186" ht="12">
      <c r="E186" s="92"/>
    </row>
    <row r="187" ht="12">
      <c r="E187" s="92"/>
    </row>
    <row r="188" ht="12">
      <c r="E188" s="92"/>
    </row>
    <row r="189" ht="12">
      <c r="E189" s="92"/>
    </row>
    <row r="190" ht="12">
      <c r="E190" s="92"/>
    </row>
    <row r="191" ht="12">
      <c r="E191" s="92"/>
    </row>
    <row r="192" ht="12">
      <c r="E192" s="92"/>
    </row>
    <row r="193" ht="12">
      <c r="E193" s="92"/>
    </row>
    <row r="194" ht="12">
      <c r="E194" s="92"/>
    </row>
    <row r="195" ht="12">
      <c r="E195" s="92"/>
    </row>
    <row r="196" ht="12">
      <c r="E196" s="92"/>
    </row>
    <row r="197" ht="12">
      <c r="E197" s="92"/>
    </row>
    <row r="198" ht="12">
      <c r="E198" s="92"/>
    </row>
    <row r="199" ht="12">
      <c r="E199" s="92"/>
    </row>
    <row r="200" ht="12">
      <c r="E200" s="92"/>
    </row>
    <row r="201" ht="12">
      <c r="E201" s="92"/>
    </row>
    <row r="202" ht="12">
      <c r="E202" s="92"/>
    </row>
    <row r="203" ht="12">
      <c r="E203" s="92"/>
    </row>
    <row r="204" ht="12">
      <c r="E204" s="92"/>
    </row>
    <row r="205" ht="12">
      <c r="E205" s="92"/>
    </row>
    <row r="206" ht="12">
      <c r="E206" s="92"/>
    </row>
    <row r="207" ht="12">
      <c r="E207" s="92"/>
    </row>
    <row r="208" ht="12">
      <c r="E208" s="92"/>
    </row>
    <row r="209" ht="12">
      <c r="E209" s="92"/>
    </row>
    <row r="210" ht="12">
      <c r="E210" s="92"/>
    </row>
    <row r="211" ht="12">
      <c r="E211" s="92"/>
    </row>
    <row r="212" ht="12">
      <c r="E212" s="92"/>
    </row>
    <row r="213" ht="12">
      <c r="E213" s="92"/>
    </row>
    <row r="214" ht="12">
      <c r="E214" s="92"/>
    </row>
    <row r="215" ht="12">
      <c r="E215" s="92"/>
    </row>
    <row r="216" ht="12">
      <c r="E216" s="92"/>
    </row>
    <row r="217" ht="12">
      <c r="E217" s="92"/>
    </row>
    <row r="218" ht="12">
      <c r="E218" s="92"/>
    </row>
    <row r="219" ht="12">
      <c r="E219" s="92"/>
    </row>
    <row r="220" ht="12">
      <c r="E220" s="92"/>
    </row>
    <row r="221" ht="12">
      <c r="E221" s="92"/>
    </row>
    <row r="222" ht="12">
      <c r="E222" s="92"/>
    </row>
    <row r="223" ht="12">
      <c r="E223" s="92"/>
    </row>
    <row r="224" ht="12">
      <c r="E224" s="92"/>
    </row>
    <row r="225" ht="12">
      <c r="E225" s="92"/>
    </row>
    <row r="226" ht="12">
      <c r="E226" s="92"/>
    </row>
    <row r="227" ht="12">
      <c r="E227" s="92"/>
    </row>
    <row r="228" ht="12">
      <c r="E228" s="92"/>
    </row>
    <row r="229" ht="12">
      <c r="E229" s="92"/>
    </row>
    <row r="230" ht="12">
      <c r="E230" s="92"/>
    </row>
    <row r="231" ht="12">
      <c r="E231" s="92"/>
    </row>
    <row r="232" ht="12">
      <c r="E232" s="92"/>
    </row>
    <row r="233" ht="12">
      <c r="E233" s="92"/>
    </row>
    <row r="234" ht="12">
      <c r="E234" s="92"/>
    </row>
    <row r="235" ht="12">
      <c r="E235" s="92"/>
    </row>
    <row r="236" ht="12">
      <c r="E236" s="92"/>
    </row>
    <row r="237" ht="12">
      <c r="E237" s="92"/>
    </row>
    <row r="238" ht="12">
      <c r="E238" s="92"/>
    </row>
    <row r="239" ht="12">
      <c r="E239" s="92"/>
    </row>
    <row r="240" ht="12">
      <c r="E240" s="92"/>
    </row>
    <row r="241" ht="12">
      <c r="E241" s="92"/>
    </row>
    <row r="242" ht="12">
      <c r="E242" s="92"/>
    </row>
    <row r="243" ht="12">
      <c r="E243" s="92"/>
    </row>
    <row r="244" ht="12">
      <c r="E244" s="92"/>
    </row>
    <row r="245" ht="12">
      <c r="E245" s="92"/>
    </row>
    <row r="246" ht="12">
      <c r="E246" s="92"/>
    </row>
    <row r="247" ht="12">
      <c r="E247" s="92"/>
    </row>
    <row r="248" ht="12">
      <c r="E248" s="92"/>
    </row>
    <row r="249" ht="12">
      <c r="E249" s="92"/>
    </row>
    <row r="250" ht="12">
      <c r="E250" s="92"/>
    </row>
    <row r="251" ht="12">
      <c r="E251" s="92"/>
    </row>
    <row r="252" ht="12">
      <c r="E252" s="92"/>
    </row>
    <row r="253" ht="12">
      <c r="E253" s="92"/>
    </row>
    <row r="254" ht="12">
      <c r="E254" s="92"/>
    </row>
    <row r="255" ht="12">
      <c r="E255" s="92"/>
    </row>
    <row r="256" ht="12">
      <c r="E256" s="92"/>
    </row>
    <row r="257" ht="12">
      <c r="E257" s="92"/>
    </row>
    <row r="258" ht="12">
      <c r="E258" s="92"/>
    </row>
    <row r="259" ht="12">
      <c r="E259" s="92"/>
    </row>
    <row r="260" ht="12">
      <c r="E260" s="92"/>
    </row>
    <row r="261" ht="12">
      <c r="E261" s="92"/>
    </row>
    <row r="262" ht="12">
      <c r="E262" s="92"/>
    </row>
    <row r="263" ht="12">
      <c r="E263" s="92"/>
    </row>
    <row r="264" ht="12">
      <c r="E264" s="92"/>
    </row>
    <row r="265" ht="12">
      <c r="E265" s="92"/>
    </row>
    <row r="266" ht="12">
      <c r="E266" s="92"/>
    </row>
    <row r="267" ht="12">
      <c r="E267" s="92"/>
    </row>
    <row r="268" ht="12">
      <c r="E268" s="92"/>
    </row>
    <row r="269" ht="12">
      <c r="E269" s="92"/>
    </row>
    <row r="270" ht="12">
      <c r="E270" s="92"/>
    </row>
    <row r="271" ht="12">
      <c r="E271" s="92"/>
    </row>
    <row r="272" ht="12">
      <c r="E272" s="92"/>
    </row>
    <row r="273" ht="12">
      <c r="E273" s="92"/>
    </row>
    <row r="274" ht="12">
      <c r="E274" s="92"/>
    </row>
    <row r="275" ht="12">
      <c r="E275" s="92"/>
    </row>
    <row r="276" ht="12">
      <c r="E276" s="92"/>
    </row>
    <row r="277" ht="12">
      <c r="E277" s="92"/>
    </row>
    <row r="278" ht="12">
      <c r="E278" s="92"/>
    </row>
    <row r="279" ht="12">
      <c r="E279" s="92"/>
    </row>
    <row r="280" ht="12">
      <c r="E280" s="92"/>
    </row>
    <row r="281" ht="12">
      <c r="E281" s="92"/>
    </row>
    <row r="282" ht="12">
      <c r="E282" s="92"/>
    </row>
    <row r="283" ht="12">
      <c r="E283" s="92"/>
    </row>
    <row r="284" ht="12">
      <c r="E284" s="92"/>
    </row>
    <row r="285" ht="12">
      <c r="E285" s="92"/>
    </row>
    <row r="286" ht="12">
      <c r="E286" s="92"/>
    </row>
    <row r="287" ht="12">
      <c r="E287" s="92"/>
    </row>
    <row r="288" ht="12">
      <c r="E288" s="92"/>
    </row>
    <row r="289" ht="12">
      <c r="E289" s="92"/>
    </row>
    <row r="290" ht="12">
      <c r="E290" s="92"/>
    </row>
    <row r="291" ht="12">
      <c r="E291" s="92"/>
    </row>
    <row r="292" ht="12">
      <c r="E292" s="92"/>
    </row>
    <row r="293" ht="12">
      <c r="E293" s="92"/>
    </row>
    <row r="294" ht="12">
      <c r="E294" s="92"/>
    </row>
    <row r="295" ht="12">
      <c r="E295" s="92"/>
    </row>
    <row r="296" ht="12">
      <c r="E296" s="92"/>
    </row>
    <row r="297" ht="12">
      <c r="E297" s="92"/>
    </row>
    <row r="298" ht="12">
      <c r="E298" s="92"/>
    </row>
    <row r="299" ht="12">
      <c r="E299" s="92"/>
    </row>
    <row r="300" ht="12">
      <c r="E300" s="92"/>
    </row>
    <row r="301" ht="12">
      <c r="E301" s="92"/>
    </row>
    <row r="302" ht="12">
      <c r="E302" s="92"/>
    </row>
    <row r="303" ht="12">
      <c r="E303" s="92"/>
    </row>
    <row r="304" ht="12">
      <c r="E304" s="92"/>
    </row>
    <row r="305" ht="12">
      <c r="E305" s="92"/>
    </row>
    <row r="306" ht="12">
      <c r="E306" s="92"/>
    </row>
    <row r="307" ht="12">
      <c r="E307" s="92"/>
    </row>
    <row r="308" ht="12">
      <c r="E308" s="92"/>
    </row>
    <row r="309" ht="12">
      <c r="E309" s="92"/>
    </row>
    <row r="310" ht="12">
      <c r="E310" s="92"/>
    </row>
    <row r="311" ht="12">
      <c r="E311" s="92"/>
    </row>
    <row r="312" ht="12">
      <c r="E312" s="92"/>
    </row>
    <row r="313" ht="12">
      <c r="E313" s="92"/>
    </row>
    <row r="314" ht="12">
      <c r="E314" s="92"/>
    </row>
    <row r="315" ht="12">
      <c r="E315" s="92"/>
    </row>
    <row r="316" ht="12">
      <c r="E316" s="92"/>
    </row>
    <row r="317" ht="12">
      <c r="E317" s="92"/>
    </row>
    <row r="318" ht="12">
      <c r="E318" s="92"/>
    </row>
    <row r="319" ht="12">
      <c r="E319" s="92"/>
    </row>
    <row r="320" ht="12">
      <c r="E320" s="92"/>
    </row>
    <row r="321" ht="12">
      <c r="E321" s="92"/>
    </row>
    <row r="322" ht="12">
      <c r="E322" s="92"/>
    </row>
    <row r="323" ht="12">
      <c r="E323" s="92"/>
    </row>
    <row r="324" ht="12">
      <c r="E324" s="92"/>
    </row>
    <row r="325" ht="12">
      <c r="E325" s="92"/>
    </row>
    <row r="326" ht="12">
      <c r="E326" s="92"/>
    </row>
    <row r="327" ht="12">
      <c r="E327" s="92"/>
    </row>
    <row r="328" ht="12">
      <c r="E328" s="92"/>
    </row>
    <row r="329" ht="12">
      <c r="E329" s="92"/>
    </row>
    <row r="330" ht="12">
      <c r="E330" s="92"/>
    </row>
    <row r="331" ht="12">
      <c r="E331" s="92"/>
    </row>
    <row r="332" ht="12">
      <c r="E332" s="92"/>
    </row>
    <row r="333" ht="12">
      <c r="E333" s="92"/>
    </row>
    <row r="334" ht="12">
      <c r="E334" s="92"/>
    </row>
    <row r="335" ht="12">
      <c r="E335" s="92"/>
    </row>
    <row r="336" ht="12">
      <c r="E336" s="92"/>
    </row>
    <row r="337" ht="12">
      <c r="E337" s="92"/>
    </row>
    <row r="338" ht="12">
      <c r="E338" s="92"/>
    </row>
    <row r="339" ht="12">
      <c r="E339" s="92"/>
    </row>
    <row r="340" ht="12">
      <c r="E340" s="92"/>
    </row>
    <row r="341" ht="12">
      <c r="E341" s="92"/>
    </row>
    <row r="342" ht="12">
      <c r="E342" s="92"/>
    </row>
    <row r="343" ht="12">
      <c r="E343" s="92"/>
    </row>
    <row r="344" ht="12">
      <c r="E344" s="92"/>
    </row>
    <row r="345" ht="12">
      <c r="E345" s="92"/>
    </row>
    <row r="346" ht="12">
      <c r="E346" s="92"/>
    </row>
    <row r="347" ht="12">
      <c r="E347" s="92"/>
    </row>
    <row r="348" ht="12">
      <c r="E348" s="92"/>
    </row>
    <row r="349" ht="12">
      <c r="E349" s="92"/>
    </row>
    <row r="350" ht="12">
      <c r="E350" s="92"/>
    </row>
    <row r="351" ht="12">
      <c r="E351" s="92"/>
    </row>
    <row r="352" ht="12">
      <c r="E352" s="92"/>
    </row>
    <row r="353" ht="12">
      <c r="E353" s="92"/>
    </row>
    <row r="354" ht="12">
      <c r="E354" s="92"/>
    </row>
    <row r="355" ht="12">
      <c r="E355" s="92"/>
    </row>
    <row r="356" ht="12">
      <c r="E356" s="92"/>
    </row>
    <row r="357" ht="12">
      <c r="E357" s="92"/>
    </row>
    <row r="358" ht="12">
      <c r="E358" s="92"/>
    </row>
    <row r="359" ht="12">
      <c r="E359" s="92"/>
    </row>
    <row r="360" ht="12">
      <c r="E360" s="92"/>
    </row>
    <row r="361" ht="12">
      <c r="E361" s="92"/>
    </row>
    <row r="362" ht="12">
      <c r="E362" s="92"/>
    </row>
    <row r="363" ht="12">
      <c r="E363" s="92"/>
    </row>
    <row r="364" ht="12">
      <c r="E364" s="92"/>
    </row>
    <row r="365" ht="12">
      <c r="E365" s="92"/>
    </row>
    <row r="366" ht="12">
      <c r="E366" s="92"/>
    </row>
    <row r="367" ht="12">
      <c r="E367" s="92"/>
    </row>
    <row r="368" ht="12">
      <c r="E368" s="92"/>
    </row>
    <row r="369" ht="12">
      <c r="E369" s="92"/>
    </row>
    <row r="370" ht="12">
      <c r="E370" s="92"/>
    </row>
    <row r="371" ht="12">
      <c r="E371" s="92"/>
    </row>
    <row r="372" ht="12">
      <c r="E372" s="92"/>
    </row>
    <row r="373" ht="12">
      <c r="E373" s="92"/>
    </row>
    <row r="374" ht="12">
      <c r="E374" s="92"/>
    </row>
    <row r="375" ht="12">
      <c r="E375" s="92"/>
    </row>
    <row r="376" ht="12">
      <c r="E376" s="92"/>
    </row>
    <row r="377" ht="12">
      <c r="E377" s="92"/>
    </row>
    <row r="378" ht="12">
      <c r="E378" s="92"/>
    </row>
    <row r="379" ht="12">
      <c r="E379" s="92"/>
    </row>
    <row r="380" ht="12">
      <c r="E380" s="92"/>
    </row>
    <row r="381" ht="12">
      <c r="E381" s="92"/>
    </row>
    <row r="382" ht="12">
      <c r="E382" s="92"/>
    </row>
    <row r="383" ht="12">
      <c r="E383" s="92"/>
    </row>
    <row r="384" ht="12">
      <c r="E384" s="92"/>
    </row>
    <row r="385" ht="12">
      <c r="E385" s="92"/>
    </row>
    <row r="386" ht="12">
      <c r="E386" s="92"/>
    </row>
    <row r="387" ht="12">
      <c r="E387" s="92"/>
    </row>
    <row r="388" ht="12">
      <c r="E388" s="92"/>
    </row>
    <row r="389" ht="12">
      <c r="E389" s="92"/>
    </row>
    <row r="390" ht="12">
      <c r="E390" s="92"/>
    </row>
    <row r="391" ht="12">
      <c r="E391" s="92"/>
    </row>
    <row r="392" ht="12">
      <c r="E392" s="92"/>
    </row>
    <row r="393" ht="12">
      <c r="E393" s="92"/>
    </row>
    <row r="394" ht="12">
      <c r="E394" s="92"/>
    </row>
    <row r="395" ht="12">
      <c r="E395" s="92"/>
    </row>
    <row r="396" ht="12">
      <c r="E396" s="92"/>
    </row>
    <row r="397" ht="12">
      <c r="E397" s="92"/>
    </row>
    <row r="398" ht="12">
      <c r="E398" s="92"/>
    </row>
    <row r="399" ht="12">
      <c r="E399" s="92"/>
    </row>
    <row r="400" ht="12">
      <c r="E400" s="92"/>
    </row>
    <row r="401" ht="12">
      <c r="E401" s="92"/>
    </row>
    <row r="402" ht="12">
      <c r="E402" s="92"/>
    </row>
    <row r="403" ht="12">
      <c r="E403" s="92"/>
    </row>
    <row r="404" ht="12">
      <c r="E404" s="92"/>
    </row>
    <row r="405" ht="12">
      <c r="E405" s="92"/>
    </row>
    <row r="406" ht="12">
      <c r="E406" s="92"/>
    </row>
    <row r="407" ht="12">
      <c r="E407" s="92"/>
    </row>
    <row r="408" ht="12">
      <c r="E408" s="92"/>
    </row>
    <row r="409" ht="12">
      <c r="E409" s="92"/>
    </row>
    <row r="410" ht="12">
      <c r="E410" s="92"/>
    </row>
    <row r="411" ht="12">
      <c r="E411" s="92"/>
    </row>
    <row r="412" ht="12">
      <c r="E412" s="92"/>
    </row>
    <row r="413" ht="12">
      <c r="E413" s="92"/>
    </row>
    <row r="414" ht="12">
      <c r="E414" s="92"/>
    </row>
    <row r="415" ht="12">
      <c r="E415" s="92"/>
    </row>
    <row r="416" ht="12">
      <c r="E416" s="92"/>
    </row>
    <row r="417" ht="12">
      <c r="E417" s="92"/>
    </row>
    <row r="418" ht="12">
      <c r="E418" s="92"/>
    </row>
    <row r="419" ht="12">
      <c r="E419" s="92"/>
    </row>
    <row r="420" ht="12">
      <c r="E420" s="92"/>
    </row>
    <row r="421" ht="12">
      <c r="E421" s="92"/>
    </row>
    <row r="422" ht="12">
      <c r="E422" s="92"/>
    </row>
    <row r="423" ht="12">
      <c r="E423" s="92"/>
    </row>
    <row r="424" ht="12">
      <c r="E424" s="92"/>
    </row>
    <row r="425" ht="12">
      <c r="E425" s="92"/>
    </row>
    <row r="426" ht="12">
      <c r="E426" s="92"/>
    </row>
    <row r="427" ht="12">
      <c r="E427" s="92"/>
    </row>
    <row r="428" ht="12">
      <c r="E428" s="92"/>
    </row>
    <row r="429" ht="12">
      <c r="E429" s="92"/>
    </row>
    <row r="430" ht="12">
      <c r="E430" s="92"/>
    </row>
    <row r="431" ht="12">
      <c r="E431" s="92"/>
    </row>
    <row r="432" ht="12">
      <c r="E432" s="92"/>
    </row>
    <row r="433" ht="12">
      <c r="E433" s="92"/>
    </row>
    <row r="434" ht="12">
      <c r="E434" s="92"/>
    </row>
    <row r="435" ht="12">
      <c r="E435" s="92"/>
    </row>
    <row r="436" ht="12">
      <c r="E436" s="92"/>
    </row>
    <row r="437" ht="12">
      <c r="E437" s="92"/>
    </row>
    <row r="438" ht="12">
      <c r="E438" s="92"/>
    </row>
    <row r="439" ht="12">
      <c r="E439" s="92"/>
    </row>
    <row r="440" ht="12">
      <c r="E440" s="92"/>
    </row>
    <row r="441" ht="12">
      <c r="E441" s="92"/>
    </row>
    <row r="442" ht="12">
      <c r="E442" s="92"/>
    </row>
    <row r="443" ht="12">
      <c r="E443" s="92"/>
    </row>
    <row r="444" ht="12">
      <c r="E444" s="92"/>
    </row>
    <row r="445" ht="12">
      <c r="E445" s="92"/>
    </row>
    <row r="446" ht="12">
      <c r="E446" s="92"/>
    </row>
    <row r="447" ht="12">
      <c r="E447" s="92"/>
    </row>
    <row r="448" ht="12">
      <c r="E448" s="92"/>
    </row>
    <row r="449" ht="12">
      <c r="E449" s="92"/>
    </row>
    <row r="450" ht="12">
      <c r="E450" s="92"/>
    </row>
    <row r="451" ht="12">
      <c r="E451" s="92"/>
    </row>
    <row r="452" ht="12">
      <c r="E452" s="92"/>
    </row>
    <row r="453" ht="12">
      <c r="E453" s="92"/>
    </row>
    <row r="454" ht="12">
      <c r="E454" s="92"/>
    </row>
    <row r="455" ht="12">
      <c r="E455" s="92"/>
    </row>
    <row r="456" ht="12">
      <c r="E456" s="92"/>
    </row>
    <row r="457" ht="12">
      <c r="E457" s="92"/>
    </row>
    <row r="458" ht="12">
      <c r="E458" s="92"/>
    </row>
    <row r="459" ht="12">
      <c r="E459" s="92"/>
    </row>
    <row r="460" ht="12">
      <c r="E460" s="92"/>
    </row>
    <row r="461" ht="12">
      <c r="E461" s="92"/>
    </row>
    <row r="462" ht="12">
      <c r="E462" s="92"/>
    </row>
    <row r="463" ht="12">
      <c r="E463" s="92"/>
    </row>
    <row r="464" ht="12">
      <c r="E464" s="92"/>
    </row>
    <row r="465" ht="12">
      <c r="E465" s="92"/>
    </row>
    <row r="466" ht="12">
      <c r="E466" s="92"/>
    </row>
    <row r="467" ht="12">
      <c r="E467" s="92"/>
    </row>
    <row r="468" ht="12">
      <c r="E468" s="92"/>
    </row>
    <row r="469" ht="12">
      <c r="E469" s="92"/>
    </row>
    <row r="470" ht="12">
      <c r="E470" s="92"/>
    </row>
    <row r="471" ht="12">
      <c r="E471" s="92"/>
    </row>
    <row r="472" ht="12">
      <c r="E472" s="92"/>
    </row>
    <row r="473" ht="12">
      <c r="E473" s="92"/>
    </row>
    <row r="474" ht="12">
      <c r="E474" s="92"/>
    </row>
    <row r="475" ht="12">
      <c r="E475" s="92"/>
    </row>
    <row r="476" ht="12">
      <c r="E476" s="92"/>
    </row>
    <row r="477" ht="12">
      <c r="E477" s="92"/>
    </row>
    <row r="478" ht="12">
      <c r="E478" s="92"/>
    </row>
    <row r="479" ht="12">
      <c r="E479" s="92"/>
    </row>
    <row r="480" ht="12">
      <c r="E480" s="92"/>
    </row>
    <row r="481" ht="12">
      <c r="E481" s="92"/>
    </row>
    <row r="482" ht="12">
      <c r="E482" s="92"/>
    </row>
    <row r="483" ht="12">
      <c r="E483" s="92"/>
    </row>
    <row r="484" ht="12">
      <c r="E484" s="92"/>
    </row>
    <row r="485" ht="12">
      <c r="E485" s="92"/>
    </row>
    <row r="486" ht="12">
      <c r="E486" s="92"/>
    </row>
    <row r="487" ht="12">
      <c r="E487" s="92"/>
    </row>
    <row r="488" ht="12">
      <c r="E488" s="92"/>
    </row>
    <row r="489" ht="12">
      <c r="E489" s="92"/>
    </row>
    <row r="490" ht="12">
      <c r="E490" s="92"/>
    </row>
    <row r="491" ht="12">
      <c r="E491" s="92"/>
    </row>
    <row r="492" ht="12">
      <c r="E492" s="92"/>
    </row>
    <row r="493" ht="12">
      <c r="E493" s="92"/>
    </row>
    <row r="494" ht="12">
      <c r="E494" s="92"/>
    </row>
    <row r="495" ht="12">
      <c r="E495" s="92"/>
    </row>
    <row r="496" ht="12">
      <c r="E496" s="92"/>
    </row>
    <row r="497" ht="12">
      <c r="E497" s="92"/>
    </row>
    <row r="498" ht="12">
      <c r="E498" s="92"/>
    </row>
    <row r="499" ht="12">
      <c r="E499" s="92"/>
    </row>
    <row r="500" ht="12">
      <c r="E500" s="92"/>
    </row>
    <row r="501" ht="12">
      <c r="E501" s="92"/>
    </row>
    <row r="502" ht="12">
      <c r="E502" s="92"/>
    </row>
    <row r="503" ht="12">
      <c r="E503" s="92"/>
    </row>
    <row r="504" ht="12">
      <c r="E504" s="92"/>
    </row>
    <row r="505" ht="12">
      <c r="E505" s="92"/>
    </row>
    <row r="506" ht="12">
      <c r="E506" s="92"/>
    </row>
    <row r="507" ht="12">
      <c r="E507" s="92"/>
    </row>
    <row r="508" ht="12">
      <c r="E508" s="92"/>
    </row>
    <row r="509" ht="12">
      <c r="E509" s="92"/>
    </row>
    <row r="510" ht="12">
      <c r="E510" s="92"/>
    </row>
    <row r="511" ht="12">
      <c r="E511" s="92"/>
    </row>
    <row r="512" ht="12">
      <c r="E512" s="92"/>
    </row>
    <row r="513" ht="12">
      <c r="E513" s="92"/>
    </row>
    <row r="514" ht="12">
      <c r="E514" s="92"/>
    </row>
    <row r="515" ht="12">
      <c r="E515" s="92"/>
    </row>
    <row r="516" ht="12">
      <c r="E516" s="92"/>
    </row>
    <row r="517" ht="12">
      <c r="E517" s="92"/>
    </row>
    <row r="518" ht="12">
      <c r="E518" s="92"/>
    </row>
    <row r="519" ht="12">
      <c r="E519" s="92"/>
    </row>
    <row r="520" ht="12">
      <c r="E520" s="92"/>
    </row>
    <row r="521" ht="12">
      <c r="E521" s="92"/>
    </row>
    <row r="522" ht="12">
      <c r="E522" s="92"/>
    </row>
    <row r="523" ht="12">
      <c r="E523" s="92"/>
    </row>
    <row r="524" ht="12">
      <c r="E524" s="92"/>
    </row>
    <row r="525" ht="12">
      <c r="E525" s="92"/>
    </row>
    <row r="526" ht="12">
      <c r="E526" s="92"/>
    </row>
    <row r="527" ht="12">
      <c r="E527" s="92"/>
    </row>
    <row r="528" ht="12">
      <c r="E528" s="92"/>
    </row>
    <row r="529" ht="12">
      <c r="E529" s="92"/>
    </row>
    <row r="530" ht="12">
      <c r="E530" s="92"/>
    </row>
    <row r="531" ht="12">
      <c r="E531" s="92"/>
    </row>
    <row r="532" ht="12">
      <c r="E532" s="92"/>
    </row>
    <row r="533" ht="12">
      <c r="E533" s="92"/>
    </row>
    <row r="534" ht="12">
      <c r="E534" s="92"/>
    </row>
    <row r="535" ht="12">
      <c r="E535" s="92"/>
    </row>
    <row r="536" ht="12">
      <c r="E536" s="92"/>
    </row>
    <row r="537" ht="12">
      <c r="E537" s="92"/>
    </row>
    <row r="538" ht="12">
      <c r="E538" s="92"/>
    </row>
    <row r="539" ht="12">
      <c r="E539" s="92"/>
    </row>
    <row r="540" ht="12">
      <c r="E540" s="92"/>
    </row>
    <row r="541" ht="12">
      <c r="E541" s="92"/>
    </row>
    <row r="542" ht="12">
      <c r="E542" s="92"/>
    </row>
    <row r="543" ht="12">
      <c r="E543" s="92"/>
    </row>
    <row r="544" ht="12">
      <c r="E544" s="92"/>
    </row>
    <row r="545" ht="12">
      <c r="E545" s="92"/>
    </row>
    <row r="546" ht="12">
      <c r="E546" s="92"/>
    </row>
    <row r="547" ht="12">
      <c r="E547" s="92"/>
    </row>
    <row r="548" ht="12">
      <c r="E548" s="92"/>
    </row>
    <row r="549" ht="12">
      <c r="E549" s="92"/>
    </row>
    <row r="550" ht="12">
      <c r="E550" s="92"/>
    </row>
    <row r="551" ht="12">
      <c r="E551" s="92"/>
    </row>
    <row r="552" ht="12">
      <c r="E552" s="92"/>
    </row>
    <row r="553" ht="12">
      <c r="E553" s="92"/>
    </row>
    <row r="554" ht="12">
      <c r="E554" s="92"/>
    </row>
    <row r="555" ht="12">
      <c r="E555" s="92"/>
    </row>
    <row r="556" ht="12">
      <c r="E556" s="92"/>
    </row>
    <row r="557" ht="12">
      <c r="E557" s="92"/>
    </row>
    <row r="558" ht="12">
      <c r="E558" s="92"/>
    </row>
    <row r="559" ht="12">
      <c r="E559" s="92"/>
    </row>
    <row r="560" ht="12">
      <c r="E560" s="92"/>
    </row>
    <row r="561" ht="12">
      <c r="E561" s="92"/>
    </row>
    <row r="562" ht="12">
      <c r="E562" s="92"/>
    </row>
    <row r="563" ht="12">
      <c r="E563" s="92"/>
    </row>
    <row r="564" ht="12">
      <c r="E564" s="92"/>
    </row>
    <row r="565" ht="12">
      <c r="E565" s="92"/>
    </row>
    <row r="566" ht="12">
      <c r="E566" s="92"/>
    </row>
    <row r="567" ht="12">
      <c r="E567" s="92"/>
    </row>
    <row r="568" ht="12">
      <c r="E568" s="92"/>
    </row>
    <row r="569" ht="12">
      <c r="E569" s="92"/>
    </row>
    <row r="570" ht="12">
      <c r="E570" s="92"/>
    </row>
    <row r="571" ht="12">
      <c r="E571" s="92"/>
    </row>
    <row r="572" ht="12">
      <c r="E572" s="92"/>
    </row>
    <row r="573" ht="12">
      <c r="E573" s="92"/>
    </row>
    <row r="574" ht="12">
      <c r="E574" s="92"/>
    </row>
    <row r="575" ht="12">
      <c r="E575" s="92"/>
    </row>
    <row r="576" ht="12">
      <c r="E576" s="92"/>
    </row>
    <row r="577" ht="12">
      <c r="E577" s="92"/>
    </row>
    <row r="578" ht="12">
      <c r="E578" s="92"/>
    </row>
    <row r="579" ht="12">
      <c r="E579" s="92"/>
    </row>
    <row r="580" ht="12">
      <c r="E580" s="92"/>
    </row>
    <row r="581" ht="12">
      <c r="E581" s="92"/>
    </row>
    <row r="582" ht="12">
      <c r="E582" s="92"/>
    </row>
    <row r="583" ht="12">
      <c r="E583" s="92"/>
    </row>
    <row r="584" ht="12">
      <c r="E584" s="92"/>
    </row>
    <row r="585" ht="12">
      <c r="E585" s="92"/>
    </row>
    <row r="586" ht="12">
      <c r="E586" s="92"/>
    </row>
    <row r="587" ht="12">
      <c r="E587" s="92"/>
    </row>
    <row r="588" ht="12">
      <c r="E588" s="92"/>
    </row>
    <row r="589" ht="12">
      <c r="E589" s="92"/>
    </row>
    <row r="590" ht="12">
      <c r="E590" s="92"/>
    </row>
    <row r="591" ht="12">
      <c r="E591" s="92"/>
    </row>
    <row r="592" ht="12">
      <c r="E592" s="92"/>
    </row>
    <row r="593" ht="12">
      <c r="E593" s="92"/>
    </row>
    <row r="594" ht="12">
      <c r="E594" s="92"/>
    </row>
    <row r="595" ht="12">
      <c r="E595" s="92"/>
    </row>
    <row r="596" ht="12">
      <c r="E596" s="92"/>
    </row>
    <row r="597" ht="12">
      <c r="E597" s="92"/>
    </row>
    <row r="598" ht="12">
      <c r="E598" s="92"/>
    </row>
    <row r="599" ht="12">
      <c r="E599" s="92"/>
    </row>
    <row r="600" ht="12">
      <c r="E600" s="92"/>
    </row>
    <row r="601" ht="12">
      <c r="E601" s="92"/>
    </row>
    <row r="602" ht="12">
      <c r="E602" s="92"/>
    </row>
    <row r="603" ht="12">
      <c r="E603" s="92"/>
    </row>
    <row r="604" ht="12">
      <c r="E604" s="92"/>
    </row>
    <row r="605" ht="12">
      <c r="E605" s="92"/>
    </row>
    <row r="606" ht="12">
      <c r="E606" s="92"/>
    </row>
    <row r="607" ht="12">
      <c r="E607" s="92"/>
    </row>
    <row r="608" ht="12">
      <c r="E608" s="92"/>
    </row>
    <row r="609" ht="12">
      <c r="E609" s="92"/>
    </row>
    <row r="610" ht="12">
      <c r="E610" s="92"/>
    </row>
    <row r="611" ht="12">
      <c r="E611" s="92"/>
    </row>
    <row r="612" ht="12">
      <c r="E612" s="92"/>
    </row>
    <row r="613" ht="12">
      <c r="E613" s="92"/>
    </row>
    <row r="614" ht="12">
      <c r="E614" s="92"/>
    </row>
    <row r="615" ht="12">
      <c r="E615" s="92"/>
    </row>
    <row r="616" ht="12">
      <c r="E616" s="92"/>
    </row>
    <row r="617" ht="12">
      <c r="E617" s="92"/>
    </row>
    <row r="618" ht="12">
      <c r="E618" s="92"/>
    </row>
    <row r="619" ht="12">
      <c r="E619" s="92"/>
    </row>
    <row r="620" ht="12">
      <c r="E620" s="92"/>
    </row>
    <row r="621" ht="12">
      <c r="E621" s="92"/>
    </row>
    <row r="622" ht="12">
      <c r="E622" s="92"/>
    </row>
    <row r="623" ht="12">
      <c r="E623" s="92"/>
    </row>
    <row r="624" ht="12">
      <c r="E624" s="92"/>
    </row>
    <row r="625" ht="12">
      <c r="E625" s="92"/>
    </row>
    <row r="626" ht="12">
      <c r="E626" s="92"/>
    </row>
    <row r="627" ht="12">
      <c r="E627" s="92"/>
    </row>
    <row r="628" ht="12">
      <c r="E628" s="92"/>
    </row>
    <row r="629" ht="12">
      <c r="E629" s="92"/>
    </row>
    <row r="630" ht="12">
      <c r="E630" s="92"/>
    </row>
    <row r="631" ht="12">
      <c r="E631" s="92"/>
    </row>
    <row r="632" ht="12">
      <c r="E632" s="92"/>
    </row>
    <row r="633" ht="12">
      <c r="E633" s="92"/>
    </row>
    <row r="634" ht="12">
      <c r="E634" s="92"/>
    </row>
    <row r="635" ht="12">
      <c r="E635" s="92"/>
    </row>
    <row r="636" ht="12">
      <c r="E636" s="92"/>
    </row>
    <row r="637" ht="12">
      <c r="E637" s="92"/>
    </row>
    <row r="638" ht="12">
      <c r="E638" s="92"/>
    </row>
    <row r="639" ht="12">
      <c r="E639" s="92"/>
    </row>
    <row r="640" ht="12">
      <c r="E640" s="92"/>
    </row>
    <row r="641" ht="12">
      <c r="E641" s="92"/>
    </row>
    <row r="642" ht="12">
      <c r="E642" s="92"/>
    </row>
    <row r="643" ht="12">
      <c r="E643" s="92"/>
    </row>
    <row r="644" ht="12">
      <c r="E644" s="92"/>
    </row>
    <row r="645" ht="12">
      <c r="E645" s="92"/>
    </row>
    <row r="646" ht="12">
      <c r="E646" s="92"/>
    </row>
    <row r="647" ht="12">
      <c r="E647" s="92"/>
    </row>
    <row r="648" ht="12">
      <c r="E648" s="92"/>
    </row>
    <row r="649" ht="12">
      <c r="E649" s="92"/>
    </row>
    <row r="650" ht="12">
      <c r="E650" s="92"/>
    </row>
    <row r="651" ht="12">
      <c r="E651" s="92"/>
    </row>
    <row r="652" ht="12">
      <c r="E652" s="92"/>
    </row>
    <row r="653" ht="12">
      <c r="E653" s="92"/>
    </row>
    <row r="654" ht="12">
      <c r="E654" s="92"/>
    </row>
    <row r="655" ht="12">
      <c r="E655" s="92"/>
    </row>
    <row r="656" ht="12">
      <c r="E656" s="92"/>
    </row>
    <row r="657" ht="12">
      <c r="E657" s="92"/>
    </row>
    <row r="658" ht="12">
      <c r="E658" s="92"/>
    </row>
    <row r="659" ht="12">
      <c r="E659" s="92"/>
    </row>
    <row r="660" ht="12">
      <c r="E660" s="92"/>
    </row>
    <row r="661" ht="12">
      <c r="E661" s="92"/>
    </row>
    <row r="662" ht="12">
      <c r="E662" s="92"/>
    </row>
    <row r="663" ht="12">
      <c r="E663" s="92"/>
    </row>
    <row r="664" ht="12">
      <c r="E664" s="92"/>
    </row>
    <row r="665" ht="12">
      <c r="E665" s="92"/>
    </row>
    <row r="666" ht="12">
      <c r="E666" s="92"/>
    </row>
    <row r="667" ht="12">
      <c r="E667" s="92"/>
    </row>
    <row r="668" ht="12">
      <c r="E668" s="92"/>
    </row>
    <row r="669" ht="12">
      <c r="E669" s="92"/>
    </row>
    <row r="670" ht="12">
      <c r="E670" s="92"/>
    </row>
    <row r="671" ht="12">
      <c r="E671" s="92"/>
    </row>
    <row r="672" ht="12">
      <c r="E672" s="92"/>
    </row>
    <row r="673" ht="12">
      <c r="E673" s="92"/>
    </row>
    <row r="674" ht="12">
      <c r="E674" s="92"/>
    </row>
    <row r="675" ht="12">
      <c r="E675" s="92"/>
    </row>
    <row r="676" ht="12">
      <c r="E676" s="92"/>
    </row>
    <row r="677" ht="12">
      <c r="E677" s="92"/>
    </row>
    <row r="678" ht="12">
      <c r="E678" s="92"/>
    </row>
    <row r="679" ht="12">
      <c r="E679" s="92"/>
    </row>
    <row r="680" ht="12">
      <c r="E680" s="92"/>
    </row>
    <row r="681" ht="12">
      <c r="E681" s="92"/>
    </row>
    <row r="682" ht="12">
      <c r="E682" s="92"/>
    </row>
    <row r="683" ht="12">
      <c r="E683" s="92"/>
    </row>
    <row r="684" ht="12">
      <c r="E684" s="92"/>
    </row>
    <row r="685" ht="12">
      <c r="E685" s="92"/>
    </row>
    <row r="686" ht="12">
      <c r="E686" s="92"/>
    </row>
    <row r="687" ht="12">
      <c r="E687" s="92"/>
    </row>
    <row r="688" ht="12">
      <c r="E688" s="92"/>
    </row>
    <row r="689" ht="12">
      <c r="E689" s="92"/>
    </row>
    <row r="690" ht="12">
      <c r="E690" s="92"/>
    </row>
    <row r="691" ht="12">
      <c r="E691" s="92"/>
    </row>
    <row r="692" ht="12">
      <c r="E692" s="92"/>
    </row>
    <row r="693" ht="12">
      <c r="E693" s="92"/>
    </row>
    <row r="694" ht="12">
      <c r="E694" s="92"/>
    </row>
    <row r="695" ht="12">
      <c r="E695" s="92"/>
    </row>
    <row r="696" ht="12">
      <c r="E696" s="92"/>
    </row>
    <row r="697" ht="12">
      <c r="E697" s="92"/>
    </row>
    <row r="698" ht="12">
      <c r="E698" s="92"/>
    </row>
    <row r="699" ht="12">
      <c r="E699" s="92"/>
    </row>
    <row r="700" ht="12">
      <c r="E700" s="92"/>
    </row>
    <row r="701" ht="12">
      <c r="E701" s="92"/>
    </row>
    <row r="702" ht="12">
      <c r="E702" s="92"/>
    </row>
    <row r="703" ht="12">
      <c r="E703" s="92"/>
    </row>
    <row r="704" ht="12">
      <c r="E704" s="92"/>
    </row>
    <row r="705" ht="12">
      <c r="E705" s="92"/>
    </row>
    <row r="706" ht="12">
      <c r="E706" s="92"/>
    </row>
    <row r="707" ht="12">
      <c r="E707" s="92"/>
    </row>
    <row r="708" ht="12">
      <c r="E708" s="92"/>
    </row>
    <row r="709" ht="12">
      <c r="E709" s="92"/>
    </row>
    <row r="710" ht="12">
      <c r="E710" s="92"/>
    </row>
    <row r="711" ht="12">
      <c r="E711" s="92"/>
    </row>
    <row r="712" ht="12">
      <c r="E712" s="92"/>
    </row>
    <row r="713" ht="12">
      <c r="E713" s="92"/>
    </row>
    <row r="714" ht="12">
      <c r="E714" s="92"/>
    </row>
    <row r="715" ht="12">
      <c r="E715" s="92"/>
    </row>
    <row r="716" ht="12">
      <c r="E716" s="92"/>
    </row>
    <row r="717" ht="12">
      <c r="E717" s="92"/>
    </row>
    <row r="718" ht="12">
      <c r="E718" s="92"/>
    </row>
    <row r="719" ht="12">
      <c r="E719" s="92"/>
    </row>
    <row r="720" ht="12">
      <c r="E720" s="92"/>
    </row>
    <row r="721" ht="12">
      <c r="E721" s="92"/>
    </row>
    <row r="722" ht="12">
      <c r="E722" s="92"/>
    </row>
    <row r="723" ht="12">
      <c r="E723" s="92"/>
    </row>
    <row r="724" ht="12">
      <c r="E724" s="92"/>
    </row>
    <row r="725" ht="12">
      <c r="E725" s="92"/>
    </row>
    <row r="726" ht="12">
      <c r="E726" s="92"/>
    </row>
    <row r="727" ht="12">
      <c r="E727" s="92"/>
    </row>
    <row r="728" ht="12">
      <c r="E728" s="92"/>
    </row>
    <row r="729" ht="12">
      <c r="E729" s="92"/>
    </row>
    <row r="730" ht="12">
      <c r="E730" s="92"/>
    </row>
    <row r="731" ht="12">
      <c r="E731" s="92"/>
    </row>
    <row r="732" ht="12">
      <c r="E732" s="92"/>
    </row>
    <row r="733" ht="12">
      <c r="E733" s="92"/>
    </row>
    <row r="734" ht="12">
      <c r="E734" s="92"/>
    </row>
    <row r="735" ht="12">
      <c r="E735" s="92"/>
    </row>
    <row r="736" ht="12">
      <c r="E736" s="92"/>
    </row>
    <row r="737" ht="12">
      <c r="E737" s="92"/>
    </row>
    <row r="738" ht="12">
      <c r="E738" s="92"/>
    </row>
    <row r="739" ht="12">
      <c r="E739" s="92"/>
    </row>
    <row r="740" ht="12">
      <c r="E740" s="92"/>
    </row>
    <row r="741" ht="12">
      <c r="E741" s="92"/>
    </row>
    <row r="742" ht="12">
      <c r="E742" s="92"/>
    </row>
    <row r="743" ht="12">
      <c r="E743" s="92"/>
    </row>
    <row r="744" ht="12">
      <c r="E744" s="92"/>
    </row>
    <row r="745" ht="12">
      <c r="E745" s="92"/>
    </row>
    <row r="746" ht="12">
      <c r="E746" s="92"/>
    </row>
    <row r="747" ht="12">
      <c r="E747" s="92"/>
    </row>
    <row r="748" ht="12">
      <c r="E748" s="92"/>
    </row>
    <row r="749" ht="12">
      <c r="E749" s="92"/>
    </row>
    <row r="750" ht="12">
      <c r="E750" s="92"/>
    </row>
    <row r="751" ht="12">
      <c r="E751" s="92"/>
    </row>
    <row r="752" ht="12">
      <c r="E752" s="92"/>
    </row>
    <row r="753" ht="12">
      <c r="E753" s="92"/>
    </row>
    <row r="754" ht="12">
      <c r="E754" s="92"/>
    </row>
    <row r="755" ht="12">
      <c r="E755" s="92"/>
    </row>
    <row r="756" ht="12">
      <c r="E756" s="92"/>
    </row>
    <row r="757" ht="12">
      <c r="E757" s="92"/>
    </row>
    <row r="758" ht="12">
      <c r="E758" s="92"/>
    </row>
    <row r="759" ht="12">
      <c r="E759" s="92"/>
    </row>
    <row r="760" ht="12">
      <c r="E760" s="92"/>
    </row>
    <row r="761" ht="12">
      <c r="E761" s="92"/>
    </row>
    <row r="762" ht="12">
      <c r="E762" s="92"/>
    </row>
    <row r="763" ht="12">
      <c r="E763" s="92"/>
    </row>
    <row r="764" ht="12">
      <c r="E764" s="92"/>
    </row>
    <row r="765" ht="12">
      <c r="E765" s="92"/>
    </row>
    <row r="766" ht="12">
      <c r="E766" s="92"/>
    </row>
    <row r="767" ht="12">
      <c r="E767" s="92"/>
    </row>
    <row r="768" ht="12">
      <c r="E768" s="92"/>
    </row>
    <row r="769" ht="12">
      <c r="E769" s="92"/>
    </row>
    <row r="770" ht="12">
      <c r="E770" s="92"/>
    </row>
    <row r="771" ht="12">
      <c r="E771" s="92"/>
    </row>
    <row r="772" ht="12">
      <c r="E772" s="92"/>
    </row>
    <row r="773" ht="12">
      <c r="E773" s="92"/>
    </row>
    <row r="774" ht="12">
      <c r="E774" s="92"/>
    </row>
    <row r="775" ht="12">
      <c r="E775" s="92"/>
    </row>
    <row r="776" ht="12">
      <c r="E776" s="92"/>
    </row>
    <row r="777" ht="12">
      <c r="E777" s="92"/>
    </row>
    <row r="778" ht="12">
      <c r="E778" s="92"/>
    </row>
    <row r="779" ht="12">
      <c r="E779" s="92"/>
    </row>
    <row r="780" ht="12">
      <c r="E780" s="92"/>
    </row>
    <row r="781" ht="12">
      <c r="E781" s="92"/>
    </row>
    <row r="782" ht="12">
      <c r="E782" s="92"/>
    </row>
    <row r="783" ht="12">
      <c r="E783" s="92"/>
    </row>
    <row r="784" ht="12">
      <c r="E784" s="92"/>
    </row>
    <row r="785" ht="12">
      <c r="E785" s="92"/>
    </row>
    <row r="786" ht="12">
      <c r="E786" s="92"/>
    </row>
    <row r="787" ht="12">
      <c r="E787" s="92"/>
    </row>
    <row r="788" ht="12">
      <c r="E788" s="92"/>
    </row>
    <row r="789" ht="12">
      <c r="E789" s="92"/>
    </row>
    <row r="790" ht="12">
      <c r="E790" s="92"/>
    </row>
    <row r="791" ht="12">
      <c r="E791" s="92"/>
    </row>
    <row r="792" ht="12">
      <c r="E792" s="92"/>
    </row>
    <row r="793" ht="12">
      <c r="E793" s="92"/>
    </row>
    <row r="794" ht="12">
      <c r="E794" s="92"/>
    </row>
    <row r="795" ht="12">
      <c r="E795" s="92"/>
    </row>
    <row r="796" ht="12">
      <c r="E796" s="92"/>
    </row>
    <row r="797" ht="12">
      <c r="E797" s="92"/>
    </row>
    <row r="798" ht="12">
      <c r="E798" s="92"/>
    </row>
    <row r="799" ht="12">
      <c r="E799" s="92"/>
    </row>
    <row r="800" ht="12">
      <c r="E800" s="92"/>
    </row>
    <row r="801" ht="12">
      <c r="E801" s="92"/>
    </row>
    <row r="802" ht="12">
      <c r="E802" s="92"/>
    </row>
    <row r="803" ht="12">
      <c r="E803" s="92"/>
    </row>
    <row r="804" ht="12">
      <c r="E804" s="92"/>
    </row>
    <row r="805" ht="12">
      <c r="E805" s="92"/>
    </row>
    <row r="806" ht="12">
      <c r="E806" s="92"/>
    </row>
    <row r="807" ht="12">
      <c r="E807" s="92"/>
    </row>
    <row r="808" ht="12">
      <c r="E808" s="92"/>
    </row>
    <row r="809" ht="12">
      <c r="E809" s="92"/>
    </row>
    <row r="810" ht="12">
      <c r="E810" s="92"/>
    </row>
    <row r="811" ht="12">
      <c r="E811" s="92"/>
    </row>
    <row r="812" ht="12">
      <c r="E812" s="92"/>
    </row>
    <row r="813" ht="12">
      <c r="E813" s="92"/>
    </row>
    <row r="814" ht="12">
      <c r="E814" s="92"/>
    </row>
    <row r="815" ht="12">
      <c r="E815" s="92"/>
    </row>
    <row r="816" ht="12">
      <c r="E816" s="92"/>
    </row>
    <row r="817" ht="12">
      <c r="E817" s="92"/>
    </row>
    <row r="818" ht="12">
      <c r="E818" s="92"/>
    </row>
    <row r="819" ht="12">
      <c r="E819" s="92"/>
    </row>
    <row r="820" ht="12">
      <c r="E820" s="92"/>
    </row>
    <row r="821" ht="12">
      <c r="E821" s="92"/>
    </row>
    <row r="822" ht="12">
      <c r="E822" s="92"/>
    </row>
    <row r="823" ht="12">
      <c r="E823" s="92"/>
    </row>
    <row r="824" ht="12">
      <c r="E824" s="92"/>
    </row>
    <row r="825" ht="12">
      <c r="E825" s="92"/>
    </row>
    <row r="826" ht="12">
      <c r="E826" s="92"/>
    </row>
    <row r="827" ht="12">
      <c r="E827" s="92"/>
    </row>
    <row r="828" ht="12">
      <c r="E828" s="92"/>
    </row>
    <row r="829" ht="12">
      <c r="E829" s="92"/>
    </row>
    <row r="830" ht="12">
      <c r="E830" s="92"/>
    </row>
    <row r="831" ht="12">
      <c r="E831" s="92"/>
    </row>
    <row r="832" ht="12">
      <c r="E832" s="92"/>
    </row>
    <row r="833" ht="12">
      <c r="E833" s="92"/>
    </row>
    <row r="834" ht="12">
      <c r="E834" s="92"/>
    </row>
    <row r="835" ht="12">
      <c r="E835" s="92"/>
    </row>
    <row r="836" ht="12">
      <c r="E836" s="92"/>
    </row>
    <row r="837" ht="12">
      <c r="E837" s="92"/>
    </row>
    <row r="838" ht="12">
      <c r="E838" s="92"/>
    </row>
    <row r="839" ht="12">
      <c r="E839" s="92"/>
    </row>
    <row r="840" ht="12">
      <c r="E840" s="92"/>
    </row>
    <row r="841" ht="12">
      <c r="E841" s="92"/>
    </row>
    <row r="842" ht="12">
      <c r="E842" s="92"/>
    </row>
    <row r="843" ht="12">
      <c r="E843" s="92"/>
    </row>
    <row r="844" ht="12">
      <c r="E844" s="92"/>
    </row>
    <row r="845" ht="12">
      <c r="E845" s="92"/>
    </row>
    <row r="846" ht="12">
      <c r="E846" s="92"/>
    </row>
    <row r="847" ht="12">
      <c r="E847" s="92"/>
    </row>
    <row r="848" ht="12">
      <c r="E848" s="92"/>
    </row>
    <row r="849" ht="12">
      <c r="E849" s="92"/>
    </row>
    <row r="850" ht="12">
      <c r="E850" s="92"/>
    </row>
    <row r="851" ht="12">
      <c r="E851" s="92"/>
    </row>
    <row r="852" ht="12">
      <c r="E852" s="92"/>
    </row>
    <row r="853" ht="12">
      <c r="E853" s="92"/>
    </row>
    <row r="854" ht="12">
      <c r="E854" s="92"/>
    </row>
    <row r="855" ht="12">
      <c r="E855" s="92"/>
    </row>
    <row r="856" ht="12">
      <c r="E856" s="92"/>
    </row>
    <row r="857" ht="12">
      <c r="E857" s="92"/>
    </row>
    <row r="858" ht="12">
      <c r="E858" s="92"/>
    </row>
    <row r="859" ht="12">
      <c r="E859" s="92"/>
    </row>
    <row r="860" ht="12">
      <c r="E860" s="92"/>
    </row>
    <row r="861" ht="12">
      <c r="E861" s="92"/>
    </row>
    <row r="862" ht="12">
      <c r="E862" s="92"/>
    </row>
    <row r="863" ht="12">
      <c r="E863" s="92"/>
    </row>
    <row r="864" ht="12">
      <c r="E864" s="92"/>
    </row>
    <row r="865" ht="12">
      <c r="E865" s="92"/>
    </row>
    <row r="866" ht="12">
      <c r="E866" s="92"/>
    </row>
    <row r="867" ht="12">
      <c r="E867" s="92"/>
    </row>
    <row r="868" ht="12">
      <c r="E868" s="92"/>
    </row>
    <row r="869" ht="12">
      <c r="E869" s="92"/>
    </row>
    <row r="870" ht="12">
      <c r="E870" s="92"/>
    </row>
    <row r="871" ht="12">
      <c r="E871" s="92"/>
    </row>
    <row r="872" ht="12">
      <c r="E872" s="92"/>
    </row>
    <row r="873" ht="12">
      <c r="E873" s="92"/>
    </row>
    <row r="874" ht="12">
      <c r="E874" s="92"/>
    </row>
    <row r="875" ht="12">
      <c r="E875" s="92"/>
    </row>
    <row r="876" ht="12">
      <c r="E876" s="92"/>
    </row>
    <row r="877" ht="12">
      <c r="E877" s="92"/>
    </row>
    <row r="878" ht="12">
      <c r="E878" s="92"/>
    </row>
    <row r="879" ht="12">
      <c r="E879" s="92"/>
    </row>
    <row r="880" ht="12">
      <c r="E880" s="92"/>
    </row>
    <row r="881" ht="12">
      <c r="E881" s="92"/>
    </row>
    <row r="882" ht="12">
      <c r="E882" s="92"/>
    </row>
    <row r="883" ht="12">
      <c r="E883" s="92"/>
    </row>
    <row r="884" ht="12">
      <c r="E884" s="92"/>
    </row>
    <row r="885" ht="12">
      <c r="E885" s="92"/>
    </row>
    <row r="886" ht="12">
      <c r="E886" s="92"/>
    </row>
    <row r="887" ht="12">
      <c r="E887" s="92"/>
    </row>
    <row r="888" ht="12">
      <c r="E888" s="92"/>
    </row>
    <row r="889" ht="12">
      <c r="E889" s="92"/>
    </row>
    <row r="890" ht="12">
      <c r="E890" s="92"/>
    </row>
    <row r="891" ht="12">
      <c r="E891" s="92"/>
    </row>
    <row r="892" ht="12">
      <c r="E892" s="92"/>
    </row>
    <row r="893" ht="12">
      <c r="E893" s="92"/>
    </row>
    <row r="894" ht="12">
      <c r="E894" s="92"/>
    </row>
    <row r="895" ht="12">
      <c r="E895" s="92"/>
    </row>
    <row r="896" ht="12">
      <c r="E896" s="92"/>
    </row>
    <row r="897" ht="12">
      <c r="E897" s="92"/>
    </row>
    <row r="898" ht="12">
      <c r="E898" s="92"/>
    </row>
    <row r="899" ht="12">
      <c r="E899" s="92"/>
    </row>
    <row r="900" ht="12">
      <c r="E900" s="92"/>
    </row>
    <row r="901" ht="12">
      <c r="E901" s="92"/>
    </row>
    <row r="902" ht="12">
      <c r="E902" s="92"/>
    </row>
    <row r="903" ht="12">
      <c r="E903" s="92"/>
    </row>
    <row r="904" ht="12">
      <c r="E904" s="92"/>
    </row>
    <row r="905" ht="12">
      <c r="E905" s="92"/>
    </row>
    <row r="906" ht="12">
      <c r="E906" s="92"/>
    </row>
    <row r="907" ht="12">
      <c r="E907" s="92"/>
    </row>
    <row r="908" ht="12">
      <c r="E908" s="92"/>
    </row>
    <row r="909" ht="12">
      <c r="E909" s="92"/>
    </row>
    <row r="910" ht="12">
      <c r="E910" s="92"/>
    </row>
    <row r="911" ht="12">
      <c r="E911" s="92"/>
    </row>
    <row r="912" ht="12">
      <c r="E912" s="92"/>
    </row>
    <row r="913" ht="12">
      <c r="E913" s="92"/>
    </row>
    <row r="914" ht="12">
      <c r="E914" s="92"/>
    </row>
    <row r="915" ht="12">
      <c r="E915" s="92"/>
    </row>
    <row r="916" ht="12">
      <c r="E916" s="92"/>
    </row>
    <row r="917" ht="12">
      <c r="E917" s="92"/>
    </row>
    <row r="918" ht="12">
      <c r="E918" s="92"/>
    </row>
    <row r="919" ht="12">
      <c r="E919" s="92"/>
    </row>
    <row r="920" ht="12">
      <c r="E920" s="92"/>
    </row>
    <row r="921" ht="12">
      <c r="E921" s="92"/>
    </row>
    <row r="922" ht="12">
      <c r="E922" s="92"/>
    </row>
    <row r="923" ht="12">
      <c r="E923" s="92"/>
    </row>
    <row r="924" ht="12">
      <c r="E924" s="92"/>
    </row>
    <row r="925" ht="12">
      <c r="E925" s="92"/>
    </row>
    <row r="926" ht="12">
      <c r="E926" s="92"/>
    </row>
    <row r="927" ht="12">
      <c r="E927" s="92"/>
    </row>
    <row r="928" ht="12">
      <c r="E928" s="92"/>
    </row>
    <row r="929" ht="12">
      <c r="E929" s="92"/>
    </row>
    <row r="930" ht="12">
      <c r="E930" s="92"/>
    </row>
    <row r="931" ht="12">
      <c r="E931" s="92"/>
    </row>
    <row r="932" ht="12">
      <c r="E932" s="92"/>
    </row>
    <row r="933" ht="12">
      <c r="E933" s="92"/>
    </row>
    <row r="934" ht="12">
      <c r="E934" s="92"/>
    </row>
    <row r="935" ht="12">
      <c r="E935" s="92"/>
    </row>
    <row r="936" ht="12">
      <c r="E936" s="92"/>
    </row>
    <row r="937" ht="12">
      <c r="E937" s="92"/>
    </row>
    <row r="938" ht="12">
      <c r="E938" s="92"/>
    </row>
    <row r="939" ht="12">
      <c r="E939" s="92"/>
    </row>
    <row r="940" ht="12">
      <c r="E940" s="92"/>
    </row>
    <row r="941" ht="12">
      <c r="E941" s="92"/>
    </row>
    <row r="942" ht="12">
      <c r="E942" s="92"/>
    </row>
    <row r="943" ht="12">
      <c r="E943" s="92"/>
    </row>
    <row r="944" ht="12">
      <c r="E944" s="92"/>
    </row>
    <row r="945" ht="12">
      <c r="E945" s="92"/>
    </row>
    <row r="946" ht="12">
      <c r="E946" s="92"/>
    </row>
    <row r="947" ht="12">
      <c r="E947" s="92"/>
    </row>
    <row r="948" ht="12">
      <c r="E948" s="92"/>
    </row>
    <row r="949" ht="12">
      <c r="E949" s="92"/>
    </row>
    <row r="950" ht="12">
      <c r="E950" s="92"/>
    </row>
    <row r="951" ht="12">
      <c r="E951" s="92"/>
    </row>
    <row r="952" ht="12">
      <c r="E952" s="92"/>
    </row>
    <row r="953" ht="12">
      <c r="E953" s="92"/>
    </row>
    <row r="954" ht="12">
      <c r="E954" s="92"/>
    </row>
    <row r="955" ht="12">
      <c r="E955" s="92"/>
    </row>
    <row r="956" ht="12">
      <c r="E956" s="92"/>
    </row>
    <row r="957" ht="12">
      <c r="E957" s="92"/>
    </row>
    <row r="958" ht="12">
      <c r="E958" s="92"/>
    </row>
    <row r="959" ht="12">
      <c r="E959" s="92"/>
    </row>
    <row r="960" ht="12">
      <c r="E960" s="92"/>
    </row>
    <row r="961" ht="12">
      <c r="E961" s="92"/>
    </row>
    <row r="962" ht="12">
      <c r="E962" s="92"/>
    </row>
    <row r="963" ht="12">
      <c r="E963" s="92"/>
    </row>
    <row r="964" ht="12">
      <c r="E964" s="92"/>
    </row>
    <row r="965" ht="12">
      <c r="E965" s="92"/>
    </row>
    <row r="966" ht="12">
      <c r="E966" s="92"/>
    </row>
    <row r="967" ht="12">
      <c r="E967" s="92"/>
    </row>
    <row r="968" ht="12">
      <c r="E968" s="92"/>
    </row>
    <row r="969" ht="12">
      <c r="E969" s="92"/>
    </row>
    <row r="970" ht="12">
      <c r="E970" s="92"/>
    </row>
    <row r="971" ht="12">
      <c r="E971" s="92"/>
    </row>
    <row r="972" ht="12">
      <c r="E972" s="92"/>
    </row>
    <row r="973" ht="12">
      <c r="E973" s="92"/>
    </row>
    <row r="974" ht="12">
      <c r="E974" s="92"/>
    </row>
    <row r="975" ht="12">
      <c r="E975" s="92"/>
    </row>
    <row r="976" ht="12">
      <c r="E976" s="92"/>
    </row>
    <row r="977" ht="12">
      <c r="E977" s="92"/>
    </row>
    <row r="978" ht="12">
      <c r="E978" s="92"/>
    </row>
    <row r="979" ht="12">
      <c r="E979" s="92"/>
    </row>
    <row r="980" ht="12">
      <c r="E980" s="92"/>
    </row>
    <row r="981" ht="12">
      <c r="E981" s="92"/>
    </row>
    <row r="982" ht="12">
      <c r="E982" s="92"/>
    </row>
    <row r="983" ht="12">
      <c r="E983" s="92"/>
    </row>
    <row r="984" ht="12">
      <c r="E984" s="92"/>
    </row>
    <row r="985" ht="12">
      <c r="E985" s="92"/>
    </row>
    <row r="986" ht="12">
      <c r="E986" s="92"/>
    </row>
    <row r="987" ht="12">
      <c r="E987" s="92"/>
    </row>
    <row r="988" ht="12">
      <c r="E988" s="92"/>
    </row>
    <row r="989" ht="12">
      <c r="E989" s="92"/>
    </row>
    <row r="990" ht="12">
      <c r="E990" s="92"/>
    </row>
    <row r="991" ht="12">
      <c r="E991" s="92"/>
    </row>
    <row r="992" ht="12">
      <c r="E992" s="92"/>
    </row>
    <row r="993" ht="12">
      <c r="E993" s="92"/>
    </row>
    <row r="994" ht="12">
      <c r="E994" s="92"/>
    </row>
    <row r="995" ht="12">
      <c r="E995" s="92"/>
    </row>
    <row r="996" ht="12">
      <c r="E996" s="92"/>
    </row>
    <row r="997" ht="12">
      <c r="E997" s="92"/>
    </row>
    <row r="998" ht="12">
      <c r="E998" s="92"/>
    </row>
    <row r="999" ht="12">
      <c r="E999" s="92"/>
    </row>
    <row r="1000" ht="12">
      <c r="E1000" s="92"/>
    </row>
    <row r="1001" ht="12">
      <c r="E1001" s="92"/>
    </row>
    <row r="1002" ht="12">
      <c r="E1002" s="92"/>
    </row>
    <row r="1003" ht="12">
      <c r="E1003" s="92"/>
    </row>
    <row r="1004" ht="12">
      <c r="E1004" s="92"/>
    </row>
    <row r="1005" ht="12">
      <c r="E1005" s="92"/>
    </row>
    <row r="1006" ht="12">
      <c r="E1006" s="92"/>
    </row>
    <row r="1007" ht="12">
      <c r="E1007" s="92"/>
    </row>
    <row r="1008" ht="12">
      <c r="E1008" s="92"/>
    </row>
    <row r="1009" ht="12">
      <c r="E1009" s="92"/>
    </row>
    <row r="1010" ht="12">
      <c r="E1010" s="92"/>
    </row>
    <row r="1011" ht="12">
      <c r="E1011" s="92"/>
    </row>
    <row r="1012" ht="12">
      <c r="E1012" s="92"/>
    </row>
    <row r="1013" ht="12">
      <c r="E1013" s="92"/>
    </row>
    <row r="1014" ht="12">
      <c r="E1014" s="92"/>
    </row>
    <row r="1015" ht="12">
      <c r="E1015" s="92"/>
    </row>
    <row r="1016" ht="12">
      <c r="E1016" s="92"/>
    </row>
    <row r="1017" ht="12">
      <c r="E1017" s="92"/>
    </row>
    <row r="1018" ht="12">
      <c r="E1018" s="92"/>
    </row>
    <row r="1019" ht="12">
      <c r="E1019" s="92"/>
    </row>
    <row r="1020" ht="12">
      <c r="E1020" s="92"/>
    </row>
    <row r="1021" ht="12">
      <c r="E1021" s="92"/>
    </row>
    <row r="1022" ht="12">
      <c r="E1022" s="92"/>
    </row>
    <row r="1023" ht="12">
      <c r="E1023" s="92"/>
    </row>
    <row r="1024" ht="12">
      <c r="E1024" s="92"/>
    </row>
    <row r="1025" ht="12">
      <c r="E1025" s="92"/>
    </row>
    <row r="1026" ht="12">
      <c r="E1026" s="92"/>
    </row>
    <row r="1027" ht="12">
      <c r="E1027" s="92"/>
    </row>
    <row r="1028" ht="12">
      <c r="E1028" s="92"/>
    </row>
    <row r="1029" ht="12">
      <c r="E1029" s="92"/>
    </row>
    <row r="1030" ht="12">
      <c r="E1030" s="92"/>
    </row>
    <row r="1031" ht="12">
      <c r="E1031" s="92"/>
    </row>
    <row r="1032" ht="12">
      <c r="E1032" s="92"/>
    </row>
    <row r="1033" ht="12">
      <c r="E1033" s="92"/>
    </row>
    <row r="1034" ht="12">
      <c r="E1034" s="92"/>
    </row>
    <row r="1035" ht="12">
      <c r="E1035" s="92"/>
    </row>
    <row r="1036" ht="12">
      <c r="E1036" s="92"/>
    </row>
    <row r="1037" ht="12">
      <c r="E1037" s="92"/>
    </row>
    <row r="1038" ht="12">
      <c r="E1038" s="92"/>
    </row>
    <row r="1039" ht="12">
      <c r="E1039" s="92"/>
    </row>
    <row r="1040" ht="12">
      <c r="E1040" s="92"/>
    </row>
    <row r="1041" ht="12">
      <c r="E1041" s="92"/>
    </row>
    <row r="1042" ht="12">
      <c r="E1042" s="92"/>
    </row>
    <row r="1043" ht="12">
      <c r="E1043" s="92"/>
    </row>
    <row r="1044" ht="12">
      <c r="E1044" s="92"/>
    </row>
    <row r="1045" ht="12">
      <c r="E1045" s="92"/>
    </row>
    <row r="1046" ht="12">
      <c r="E1046" s="92"/>
    </row>
    <row r="1047" ht="12">
      <c r="E1047" s="92"/>
    </row>
    <row r="1048" ht="12">
      <c r="E1048" s="92"/>
    </row>
    <row r="1049" ht="12">
      <c r="E1049" s="92"/>
    </row>
    <row r="1050" ht="12">
      <c r="E1050" s="92"/>
    </row>
    <row r="1051" ht="12">
      <c r="E1051" s="92"/>
    </row>
    <row r="1052" ht="12">
      <c r="E1052" s="92"/>
    </row>
    <row r="1053" ht="12">
      <c r="E1053" s="92"/>
    </row>
    <row r="1054" ht="12">
      <c r="E1054" s="92"/>
    </row>
    <row r="1055" ht="12">
      <c r="E1055" s="92"/>
    </row>
    <row r="1056" ht="12">
      <c r="E1056" s="92"/>
    </row>
    <row r="1057" ht="12">
      <c r="E1057" s="92"/>
    </row>
    <row r="1058" ht="12">
      <c r="E1058" s="92"/>
    </row>
    <row r="1059" ht="12">
      <c r="E1059" s="92"/>
    </row>
    <row r="1060" ht="12">
      <c r="E1060" s="92"/>
    </row>
    <row r="1061" ht="12">
      <c r="E1061" s="92"/>
    </row>
    <row r="1062" ht="12">
      <c r="E1062" s="92"/>
    </row>
    <row r="1063" ht="12">
      <c r="E1063" s="92"/>
    </row>
    <row r="1064" ht="12">
      <c r="E1064" s="92"/>
    </row>
    <row r="1065" ht="12">
      <c r="E1065" s="92"/>
    </row>
    <row r="1066" ht="12">
      <c r="E1066" s="92"/>
    </row>
    <row r="1067" ht="12">
      <c r="E1067" s="92"/>
    </row>
    <row r="1068" ht="12">
      <c r="E1068" s="92"/>
    </row>
    <row r="1069" ht="12">
      <c r="E1069" s="92"/>
    </row>
    <row r="1070" ht="12">
      <c r="E1070" s="92"/>
    </row>
    <row r="1071" ht="12">
      <c r="E1071" s="92"/>
    </row>
    <row r="1072" ht="12">
      <c r="E1072" s="92"/>
    </row>
    <row r="1073" ht="12">
      <c r="E1073" s="92"/>
    </row>
    <row r="1074" ht="12">
      <c r="E1074" s="92"/>
    </row>
    <row r="1075" ht="12">
      <c r="E1075" s="92"/>
    </row>
    <row r="1076" ht="12">
      <c r="E1076" s="92"/>
    </row>
    <row r="1077" ht="12">
      <c r="E1077" s="92"/>
    </row>
    <row r="1078" ht="12">
      <c r="E1078" s="92"/>
    </row>
    <row r="1079" ht="12">
      <c r="E1079" s="92"/>
    </row>
    <row r="1080" ht="12">
      <c r="E1080" s="92"/>
    </row>
    <row r="1081" ht="12">
      <c r="E1081" s="92"/>
    </row>
    <row r="1082" ht="12">
      <c r="E1082" s="92"/>
    </row>
    <row r="1083" ht="12">
      <c r="E1083" s="92"/>
    </row>
    <row r="1084" ht="12">
      <c r="E1084" s="92"/>
    </row>
    <row r="1085" ht="12">
      <c r="E1085" s="92"/>
    </row>
    <row r="1086" ht="12">
      <c r="E1086" s="92"/>
    </row>
    <row r="1087" ht="12">
      <c r="E1087" s="92"/>
    </row>
    <row r="1088" ht="12">
      <c r="E1088" s="92"/>
    </row>
    <row r="1089" ht="12">
      <c r="E1089" s="92"/>
    </row>
    <row r="1090" ht="12">
      <c r="E1090" s="92"/>
    </row>
    <row r="1091" ht="12">
      <c r="E1091" s="92"/>
    </row>
    <row r="1092" ht="12">
      <c r="E1092" s="92"/>
    </row>
    <row r="1093" ht="12">
      <c r="E1093" s="92"/>
    </row>
    <row r="1094" ht="12">
      <c r="E1094" s="92"/>
    </row>
    <row r="1095" ht="12">
      <c r="E1095" s="92"/>
    </row>
    <row r="1096" ht="12">
      <c r="E1096" s="92"/>
    </row>
    <row r="1097" ht="12">
      <c r="E1097" s="92"/>
    </row>
    <row r="1098" ht="12">
      <c r="E1098" s="92"/>
    </row>
    <row r="1099" ht="12">
      <c r="E1099" s="92"/>
    </row>
    <row r="1100" ht="12">
      <c r="E1100" s="92"/>
    </row>
    <row r="1101" ht="12">
      <c r="E1101" s="92"/>
    </row>
    <row r="1102" ht="12">
      <c r="E1102" s="92"/>
    </row>
    <row r="1103" ht="12">
      <c r="E1103" s="92"/>
    </row>
    <row r="1104" ht="12">
      <c r="E1104" s="92"/>
    </row>
    <row r="1105" ht="12">
      <c r="E1105" s="92"/>
    </row>
    <row r="1106" ht="12">
      <c r="E1106" s="92"/>
    </row>
    <row r="1107" ht="12">
      <c r="E1107" s="92"/>
    </row>
    <row r="1108" ht="12">
      <c r="E1108" s="92"/>
    </row>
    <row r="1109" ht="12">
      <c r="E1109" s="92"/>
    </row>
    <row r="1110" ht="12">
      <c r="E1110" s="92"/>
    </row>
    <row r="1111" ht="12">
      <c r="E1111" s="92"/>
    </row>
    <row r="1112" ht="12">
      <c r="E1112" s="92"/>
    </row>
    <row r="1113" ht="12">
      <c r="E1113" s="92"/>
    </row>
    <row r="1114" ht="12">
      <c r="E1114" s="92"/>
    </row>
    <row r="1115" ht="12">
      <c r="E1115" s="92"/>
    </row>
    <row r="1116" ht="12">
      <c r="E1116" s="92"/>
    </row>
    <row r="1117" ht="12">
      <c r="E1117" s="92"/>
    </row>
    <row r="1118" ht="12">
      <c r="E1118" s="92"/>
    </row>
    <row r="1119" ht="12">
      <c r="E1119" s="92"/>
    </row>
    <row r="1120" ht="12">
      <c r="E1120" s="92"/>
    </row>
    <row r="1121" ht="12">
      <c r="E1121" s="92"/>
    </row>
    <row r="1122" ht="12">
      <c r="E1122" s="92"/>
    </row>
    <row r="1123" ht="12">
      <c r="E1123" s="92"/>
    </row>
    <row r="1124" ht="12">
      <c r="E1124" s="92"/>
    </row>
    <row r="1125" ht="12">
      <c r="E1125" s="92"/>
    </row>
    <row r="1126" ht="12">
      <c r="E1126" s="92"/>
    </row>
    <row r="1127" ht="12">
      <c r="E1127" s="92"/>
    </row>
    <row r="1128" ht="12">
      <c r="E1128" s="92"/>
    </row>
    <row r="1129" ht="12">
      <c r="E1129" s="92"/>
    </row>
    <row r="1130" ht="12">
      <c r="E1130" s="92"/>
    </row>
    <row r="1131" ht="12">
      <c r="E1131" s="92"/>
    </row>
    <row r="1132" ht="12">
      <c r="E1132" s="92"/>
    </row>
    <row r="1133" ht="12">
      <c r="E1133" s="92"/>
    </row>
    <row r="1134" ht="12">
      <c r="E1134" s="92"/>
    </row>
    <row r="1135" ht="12">
      <c r="E1135" s="92"/>
    </row>
    <row r="1136" ht="12">
      <c r="E1136" s="92"/>
    </row>
    <row r="1137" ht="12">
      <c r="E1137" s="92"/>
    </row>
    <row r="1138" ht="12">
      <c r="E1138" s="92"/>
    </row>
    <row r="1139" ht="12">
      <c r="E1139" s="92"/>
    </row>
    <row r="1140" ht="12">
      <c r="E1140" s="92"/>
    </row>
    <row r="1141" ht="12">
      <c r="E1141" s="92"/>
    </row>
    <row r="1142" ht="12">
      <c r="E1142" s="92"/>
    </row>
    <row r="1143" ht="12">
      <c r="E1143" s="92"/>
    </row>
    <row r="1144" ht="12">
      <c r="E1144" s="92"/>
    </row>
    <row r="1145" ht="12">
      <c r="E1145" s="92"/>
    </row>
    <row r="1146" ht="12">
      <c r="E1146" s="92"/>
    </row>
    <row r="1147" ht="12">
      <c r="E1147" s="92"/>
    </row>
    <row r="1148" ht="12">
      <c r="E1148" s="92"/>
    </row>
    <row r="1149" ht="12">
      <c r="E1149" s="92"/>
    </row>
    <row r="1150" ht="12">
      <c r="E1150" s="92"/>
    </row>
    <row r="1151" ht="12">
      <c r="E1151" s="92"/>
    </row>
    <row r="1152" ht="12">
      <c r="E1152" s="92"/>
    </row>
    <row r="1153" ht="12">
      <c r="E1153" s="92"/>
    </row>
    <row r="1154" ht="12">
      <c r="E1154" s="92"/>
    </row>
    <row r="1155" ht="12">
      <c r="E1155" s="92"/>
    </row>
    <row r="1156" ht="12">
      <c r="E1156" s="92"/>
    </row>
    <row r="1157" ht="12">
      <c r="E1157" s="92"/>
    </row>
    <row r="1158" ht="12">
      <c r="E1158" s="92"/>
    </row>
    <row r="1159" ht="12">
      <c r="E1159" s="92"/>
    </row>
    <row r="1160" ht="12">
      <c r="E1160" s="92"/>
    </row>
    <row r="1161" ht="12">
      <c r="E1161" s="92"/>
    </row>
    <row r="1162" ht="12">
      <c r="E1162" s="92"/>
    </row>
    <row r="1163" ht="12">
      <c r="E1163" s="92"/>
    </row>
    <row r="1164" ht="12">
      <c r="E1164" s="92"/>
    </row>
    <row r="1165" ht="12">
      <c r="E1165" s="92"/>
    </row>
    <row r="1166" ht="12">
      <c r="E1166" s="92"/>
    </row>
    <row r="1167" ht="12">
      <c r="E1167" s="92"/>
    </row>
    <row r="1168" ht="12">
      <c r="E1168" s="92"/>
    </row>
    <row r="1169" ht="12">
      <c r="E1169" s="92"/>
    </row>
    <row r="1170" ht="12">
      <c r="E1170" s="92"/>
    </row>
    <row r="1171" ht="12">
      <c r="E1171" s="92"/>
    </row>
    <row r="1172" ht="12">
      <c r="E1172" s="92"/>
    </row>
    <row r="1173" ht="12">
      <c r="E1173" s="92"/>
    </row>
    <row r="1174" ht="12">
      <c r="E1174" s="92"/>
    </row>
    <row r="1175" ht="12">
      <c r="E1175" s="92"/>
    </row>
    <row r="1176" ht="12">
      <c r="E1176" s="92"/>
    </row>
    <row r="1177" ht="12">
      <c r="E1177" s="92"/>
    </row>
    <row r="1178" ht="12">
      <c r="E1178" s="92"/>
    </row>
    <row r="1179" ht="12">
      <c r="E1179" s="92"/>
    </row>
    <row r="1180" ht="12">
      <c r="E1180" s="92"/>
    </row>
    <row r="1181" ht="12">
      <c r="E1181" s="92"/>
    </row>
    <row r="1182" ht="12">
      <c r="E1182" s="92"/>
    </row>
  </sheetData>
  <sheetProtection/>
  <mergeCells count="49">
    <mergeCell ref="A68:V68"/>
    <mergeCell ref="U3:U4"/>
    <mergeCell ref="U5:U6"/>
    <mergeCell ref="A3:B4"/>
    <mergeCell ref="A5:B6"/>
    <mergeCell ref="V3:V4"/>
    <mergeCell ref="V5:V6"/>
    <mergeCell ref="B44:B53"/>
    <mergeCell ref="B54:B58"/>
    <mergeCell ref="B20:B22"/>
    <mergeCell ref="W3:W6"/>
    <mergeCell ref="A64:C66"/>
    <mergeCell ref="G3:G6"/>
    <mergeCell ref="H4:H6"/>
    <mergeCell ref="I4:I6"/>
    <mergeCell ref="J4:J6"/>
    <mergeCell ref="K4:K6"/>
    <mergeCell ref="L5:L6"/>
    <mergeCell ref="B35:B38"/>
    <mergeCell ref="B39:B43"/>
    <mergeCell ref="B23:B24"/>
    <mergeCell ref="B25:B34"/>
    <mergeCell ref="C22:D22"/>
    <mergeCell ref="B59:B63"/>
    <mergeCell ref="C5:C6"/>
    <mergeCell ref="C58:D58"/>
    <mergeCell ref="C63:D63"/>
    <mergeCell ref="D5:D6"/>
    <mergeCell ref="C24:D24"/>
    <mergeCell ref="A67:D67"/>
    <mergeCell ref="A7:A24"/>
    <mergeCell ref="A25:A43"/>
    <mergeCell ref="A44:A63"/>
    <mergeCell ref="B7:B19"/>
    <mergeCell ref="C34:D34"/>
    <mergeCell ref="C38:D38"/>
    <mergeCell ref="C43:D43"/>
    <mergeCell ref="C53:D53"/>
    <mergeCell ref="C19:D19"/>
    <mergeCell ref="A1:V1"/>
    <mergeCell ref="A2:B2"/>
    <mergeCell ref="D2:V2"/>
    <mergeCell ref="H3:K3"/>
    <mergeCell ref="M3:T3"/>
    <mergeCell ref="L3:L4"/>
    <mergeCell ref="D3:D4"/>
    <mergeCell ref="E3:E6"/>
    <mergeCell ref="F3:F6"/>
    <mergeCell ref="C3:C4"/>
  </mergeCells>
  <printOptions horizontalCentered="1"/>
  <pageMargins left="0" right="0" top="0.11811023622047245" bottom="0" header="0" footer="0"/>
  <pageSetup horizontalDpi="300" verticalDpi="300" orientation="portrait" paperSize="9" scale="58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90" zoomScaleNormal="90" zoomScaleSheetLayoutView="100" zoomScalePageLayoutView="0" workbookViewId="0" topLeftCell="A1">
      <selection activeCell="M28" sqref="M28"/>
    </sheetView>
  </sheetViews>
  <sheetFormatPr defaultColWidth="7.875" defaultRowHeight="14.25"/>
  <cols>
    <col min="1" max="1" width="6.625" style="97" customWidth="1"/>
    <col min="2" max="2" width="9.375" style="97" customWidth="1"/>
    <col min="3" max="3" width="9.50390625" style="99" customWidth="1"/>
    <col min="4" max="4" width="22.125" style="97" customWidth="1"/>
    <col min="5" max="5" width="7.50390625" style="97" customWidth="1"/>
    <col min="6" max="6" width="6.625" style="100" customWidth="1"/>
    <col min="7" max="7" width="6.625" style="101" customWidth="1"/>
    <col min="8" max="8" width="12.75390625" style="97" customWidth="1"/>
    <col min="9" max="9" width="16.25390625" style="97" customWidth="1"/>
    <col min="10" max="10" width="9.25390625" style="97" customWidth="1"/>
    <col min="11" max="11" width="11.75390625" style="97" hidden="1" customWidth="1"/>
    <col min="12" max="12" width="14.00390625" style="97" hidden="1" customWidth="1"/>
    <col min="13" max="16384" width="7.875" style="97" customWidth="1"/>
  </cols>
  <sheetData>
    <row r="1" spans="1:9" s="98" customFormat="1" ht="51" customHeight="1">
      <c r="A1" s="321" t="s">
        <v>411</v>
      </c>
      <c r="B1" s="322"/>
      <c r="C1" s="322"/>
      <c r="D1" s="322"/>
      <c r="E1" s="322"/>
      <c r="F1" s="322"/>
      <c r="G1" s="322"/>
      <c r="H1" s="322"/>
      <c r="I1" s="322"/>
    </row>
    <row r="2" spans="1:9" s="153" customFormat="1" ht="27.75" customHeight="1" thickBot="1">
      <c r="A2" s="323" t="s">
        <v>283</v>
      </c>
      <c r="B2" s="323"/>
      <c r="C2" s="324" t="s">
        <v>292</v>
      </c>
      <c r="D2" s="324"/>
      <c r="E2" s="324"/>
      <c r="F2" s="324"/>
      <c r="G2" s="324"/>
      <c r="H2" s="324"/>
      <c r="I2" s="324"/>
    </row>
    <row r="3" spans="1:12" s="108" customFormat="1" ht="39" customHeight="1" thickBot="1">
      <c r="A3" s="103" t="s">
        <v>156</v>
      </c>
      <c r="B3" s="104" t="s">
        <v>157</v>
      </c>
      <c r="C3" s="105" t="s">
        <v>158</v>
      </c>
      <c r="D3" s="104" t="s">
        <v>159</v>
      </c>
      <c r="E3" s="104" t="s">
        <v>160</v>
      </c>
      <c r="F3" s="104" t="s">
        <v>161</v>
      </c>
      <c r="G3" s="106" t="s">
        <v>162</v>
      </c>
      <c r="H3" s="104" t="s">
        <v>163</v>
      </c>
      <c r="I3" s="107" t="s">
        <v>164</v>
      </c>
      <c r="K3" s="107" t="s">
        <v>165</v>
      </c>
      <c r="L3" s="109" t="s">
        <v>166</v>
      </c>
    </row>
    <row r="4" spans="1:12" s="108" customFormat="1" ht="27.75" customHeight="1">
      <c r="A4" s="110">
        <v>1</v>
      </c>
      <c r="B4" s="318" t="s">
        <v>167</v>
      </c>
      <c r="C4" s="168" t="s">
        <v>124</v>
      </c>
      <c r="D4" s="157" t="s">
        <v>168</v>
      </c>
      <c r="E4" s="157">
        <v>1</v>
      </c>
      <c r="F4" s="157">
        <v>3</v>
      </c>
      <c r="G4" s="169">
        <v>1.5</v>
      </c>
      <c r="H4" s="157" t="s">
        <v>169</v>
      </c>
      <c r="I4" s="111"/>
      <c r="K4" s="111"/>
      <c r="L4" s="109"/>
    </row>
    <row r="5" spans="1:12" s="108" customFormat="1" ht="47.25" customHeight="1">
      <c r="A5" s="110">
        <v>2</v>
      </c>
      <c r="B5" s="318"/>
      <c r="C5" s="112" t="s">
        <v>125</v>
      </c>
      <c r="D5" s="157" t="s">
        <v>410</v>
      </c>
      <c r="E5" s="113">
        <v>1</v>
      </c>
      <c r="F5" s="113">
        <v>2</v>
      </c>
      <c r="G5" s="114">
        <v>2</v>
      </c>
      <c r="H5" s="113" t="s">
        <v>170</v>
      </c>
      <c r="I5" s="111" t="s">
        <v>288</v>
      </c>
      <c r="K5" s="111" t="s">
        <v>171</v>
      </c>
      <c r="L5" s="109"/>
    </row>
    <row r="6" spans="1:12" s="108" customFormat="1" ht="37.5" customHeight="1">
      <c r="A6" s="110">
        <v>3</v>
      </c>
      <c r="B6" s="319"/>
      <c r="C6" s="112" t="s">
        <v>126</v>
      </c>
      <c r="D6" s="113" t="s">
        <v>172</v>
      </c>
      <c r="E6" s="113">
        <v>2</v>
      </c>
      <c r="F6" s="113">
        <v>1</v>
      </c>
      <c r="G6" s="114">
        <v>1</v>
      </c>
      <c r="H6" s="113" t="s">
        <v>173</v>
      </c>
      <c r="I6" s="115"/>
      <c r="K6" s="115"/>
      <c r="L6" s="109"/>
    </row>
    <row r="7" spans="1:12" s="108" customFormat="1" ht="34.5" customHeight="1">
      <c r="A7" s="110">
        <v>4</v>
      </c>
      <c r="B7" s="319"/>
      <c r="C7" s="112" t="s">
        <v>127</v>
      </c>
      <c r="D7" s="113" t="s">
        <v>174</v>
      </c>
      <c r="E7" s="113">
        <v>2</v>
      </c>
      <c r="F7" s="113">
        <v>1</v>
      </c>
      <c r="G7" s="114">
        <v>1</v>
      </c>
      <c r="H7" s="113" t="s">
        <v>175</v>
      </c>
      <c r="I7" s="115"/>
      <c r="K7" s="115"/>
      <c r="L7" s="109"/>
    </row>
    <row r="8" spans="1:12" s="108" customFormat="1" ht="36" customHeight="1">
      <c r="A8" s="110">
        <v>5</v>
      </c>
      <c r="B8" s="319"/>
      <c r="C8" s="112" t="s">
        <v>128</v>
      </c>
      <c r="D8" s="113" t="s">
        <v>176</v>
      </c>
      <c r="E8" s="113">
        <v>2</v>
      </c>
      <c r="F8" s="113">
        <v>1</v>
      </c>
      <c r="G8" s="114">
        <v>1</v>
      </c>
      <c r="H8" s="113" t="s">
        <v>177</v>
      </c>
      <c r="I8" s="111" t="s">
        <v>178</v>
      </c>
      <c r="K8" s="111" t="s">
        <v>179</v>
      </c>
      <c r="L8" s="109" t="s">
        <v>180</v>
      </c>
    </row>
    <row r="9" spans="1:13" s="108" customFormat="1" ht="30" customHeight="1">
      <c r="A9" s="110">
        <v>6</v>
      </c>
      <c r="B9" s="319"/>
      <c r="C9" s="112" t="s">
        <v>129</v>
      </c>
      <c r="D9" s="113" t="s">
        <v>181</v>
      </c>
      <c r="E9" s="113">
        <v>3</v>
      </c>
      <c r="F9" s="113">
        <v>1</v>
      </c>
      <c r="G9" s="114">
        <v>1</v>
      </c>
      <c r="H9" s="113" t="s">
        <v>177</v>
      </c>
      <c r="I9" s="111"/>
      <c r="K9" s="111"/>
      <c r="L9" s="109" t="s">
        <v>180</v>
      </c>
      <c r="M9" s="176"/>
    </row>
    <row r="10" spans="1:12" s="108" customFormat="1" ht="30" customHeight="1">
      <c r="A10" s="110">
        <v>7</v>
      </c>
      <c r="B10" s="319"/>
      <c r="C10" s="112" t="s">
        <v>130</v>
      </c>
      <c r="D10" s="108" t="s">
        <v>182</v>
      </c>
      <c r="E10" s="113">
        <v>3</v>
      </c>
      <c r="F10" s="113">
        <v>1</v>
      </c>
      <c r="G10" s="114">
        <v>1</v>
      </c>
      <c r="H10" s="113" t="s">
        <v>170</v>
      </c>
      <c r="I10" s="111"/>
      <c r="K10" s="111"/>
      <c r="L10" s="113"/>
    </row>
    <row r="11" spans="1:12" s="108" customFormat="1" ht="30" customHeight="1">
      <c r="A11" s="110">
        <v>8</v>
      </c>
      <c r="B11" s="319"/>
      <c r="C11" s="112" t="s">
        <v>131</v>
      </c>
      <c r="D11" s="113" t="s">
        <v>183</v>
      </c>
      <c r="E11" s="113">
        <v>4</v>
      </c>
      <c r="F11" s="113">
        <v>2</v>
      </c>
      <c r="G11" s="114">
        <v>2</v>
      </c>
      <c r="H11" s="113" t="s">
        <v>177</v>
      </c>
      <c r="I11" s="115"/>
      <c r="K11" s="115"/>
      <c r="L11" s="109" t="s">
        <v>180</v>
      </c>
    </row>
    <row r="12" spans="1:12" s="108" customFormat="1" ht="30" customHeight="1">
      <c r="A12" s="110">
        <v>9</v>
      </c>
      <c r="B12" s="319"/>
      <c r="C12" s="112" t="s">
        <v>132</v>
      </c>
      <c r="D12" s="108" t="s">
        <v>182</v>
      </c>
      <c r="E12" s="113">
        <v>4</v>
      </c>
      <c r="F12" s="113">
        <v>1</v>
      </c>
      <c r="G12" s="114">
        <v>1</v>
      </c>
      <c r="H12" s="113" t="s">
        <v>170</v>
      </c>
      <c r="I12" s="111" t="s">
        <v>288</v>
      </c>
      <c r="K12" s="111" t="s">
        <v>171</v>
      </c>
      <c r="L12" s="113"/>
    </row>
    <row r="13" spans="1:12" s="108" customFormat="1" ht="30" customHeight="1">
      <c r="A13" s="110">
        <v>10</v>
      </c>
      <c r="B13" s="319"/>
      <c r="C13" s="113" t="s">
        <v>133</v>
      </c>
      <c r="D13" s="113" t="s">
        <v>184</v>
      </c>
      <c r="E13" s="113">
        <v>4</v>
      </c>
      <c r="F13" s="113">
        <v>1</v>
      </c>
      <c r="G13" s="114">
        <v>1</v>
      </c>
      <c r="H13" s="113" t="s">
        <v>185</v>
      </c>
      <c r="I13" s="115"/>
      <c r="K13" s="115"/>
      <c r="L13" s="113"/>
    </row>
    <row r="14" spans="1:12" s="108" customFormat="1" ht="30" customHeight="1">
      <c r="A14" s="110">
        <v>11</v>
      </c>
      <c r="B14" s="319"/>
      <c r="C14" s="112" t="s">
        <v>134</v>
      </c>
      <c r="D14" s="113" t="s">
        <v>287</v>
      </c>
      <c r="E14" s="113">
        <v>4</v>
      </c>
      <c r="F14" s="113">
        <v>2</v>
      </c>
      <c r="G14" s="114">
        <v>2</v>
      </c>
      <c r="H14" s="113" t="s">
        <v>186</v>
      </c>
      <c r="I14" s="111" t="s">
        <v>288</v>
      </c>
      <c r="K14" s="111" t="s">
        <v>187</v>
      </c>
      <c r="L14" s="113"/>
    </row>
    <row r="15" spans="1:12" s="108" customFormat="1" ht="37.5" customHeight="1">
      <c r="A15" s="110">
        <v>12</v>
      </c>
      <c r="B15" s="319"/>
      <c r="C15" s="112" t="s">
        <v>135</v>
      </c>
      <c r="D15" s="113" t="s">
        <v>188</v>
      </c>
      <c r="E15" s="113">
        <v>5</v>
      </c>
      <c r="F15" s="116">
        <v>1</v>
      </c>
      <c r="G15" s="114">
        <v>1</v>
      </c>
      <c r="H15" s="113" t="s">
        <v>177</v>
      </c>
      <c r="I15" s="115"/>
      <c r="K15" s="115"/>
      <c r="L15" s="109" t="s">
        <v>189</v>
      </c>
    </row>
    <row r="16" spans="1:12" s="108" customFormat="1" ht="34.5" customHeight="1">
      <c r="A16" s="110">
        <v>13</v>
      </c>
      <c r="B16" s="319"/>
      <c r="C16" s="112" t="s">
        <v>136</v>
      </c>
      <c r="D16" s="113" t="s">
        <v>190</v>
      </c>
      <c r="E16" s="113">
        <v>5</v>
      </c>
      <c r="F16" s="116">
        <v>1</v>
      </c>
      <c r="G16" s="114">
        <v>1</v>
      </c>
      <c r="H16" s="113" t="s">
        <v>177</v>
      </c>
      <c r="I16" s="115"/>
      <c r="K16" s="115"/>
      <c r="L16" s="113" t="s">
        <v>191</v>
      </c>
    </row>
    <row r="17" spans="1:12" s="108" customFormat="1" ht="37.5" customHeight="1">
      <c r="A17" s="110">
        <v>14</v>
      </c>
      <c r="B17" s="319"/>
      <c r="C17" s="112" t="s">
        <v>137</v>
      </c>
      <c r="D17" s="113" t="s">
        <v>192</v>
      </c>
      <c r="E17" s="113">
        <v>6</v>
      </c>
      <c r="F17" s="116">
        <v>2</v>
      </c>
      <c r="G17" s="114">
        <v>2</v>
      </c>
      <c r="H17" s="113" t="s">
        <v>177</v>
      </c>
      <c r="I17" s="115"/>
      <c r="K17" s="115"/>
      <c r="L17" s="113" t="s">
        <v>193</v>
      </c>
    </row>
    <row r="18" spans="1:12" s="108" customFormat="1" ht="34.5" customHeight="1">
      <c r="A18" s="110">
        <v>15</v>
      </c>
      <c r="B18" s="319"/>
      <c r="C18" s="112" t="s">
        <v>138</v>
      </c>
      <c r="D18" s="113" t="s">
        <v>289</v>
      </c>
      <c r="E18" s="113">
        <v>7</v>
      </c>
      <c r="F18" s="116">
        <v>1</v>
      </c>
      <c r="G18" s="114">
        <v>1</v>
      </c>
      <c r="H18" s="113" t="s">
        <v>177</v>
      </c>
      <c r="I18" s="115"/>
      <c r="K18" s="115"/>
      <c r="L18" s="109" t="s">
        <v>189</v>
      </c>
    </row>
    <row r="19" spans="1:13" s="108" customFormat="1" ht="34.5" customHeight="1">
      <c r="A19" s="110">
        <v>16</v>
      </c>
      <c r="B19" s="319"/>
      <c r="C19" s="112" t="s">
        <v>139</v>
      </c>
      <c r="D19" s="113" t="s">
        <v>194</v>
      </c>
      <c r="E19" s="113">
        <v>7</v>
      </c>
      <c r="F19" s="116">
        <v>1</v>
      </c>
      <c r="G19" s="114">
        <v>1</v>
      </c>
      <c r="H19" s="113" t="s">
        <v>177</v>
      </c>
      <c r="I19" s="115"/>
      <c r="K19" s="115"/>
      <c r="L19" s="109" t="s">
        <v>189</v>
      </c>
      <c r="M19" s="117"/>
    </row>
    <row r="20" spans="1:12" s="108" customFormat="1" ht="37.5" customHeight="1">
      <c r="A20" s="110">
        <v>17</v>
      </c>
      <c r="B20" s="319"/>
      <c r="C20" s="112" t="s">
        <v>140</v>
      </c>
      <c r="D20" s="113" t="s">
        <v>286</v>
      </c>
      <c r="E20" s="113">
        <v>7</v>
      </c>
      <c r="F20" s="116">
        <v>1</v>
      </c>
      <c r="G20" s="114">
        <v>1</v>
      </c>
      <c r="H20" s="113" t="s">
        <v>177</v>
      </c>
      <c r="I20" s="115"/>
      <c r="K20" s="115"/>
      <c r="L20" s="109" t="s">
        <v>189</v>
      </c>
    </row>
    <row r="21" spans="1:12" s="108" customFormat="1" ht="34.5" customHeight="1">
      <c r="A21" s="110">
        <v>18</v>
      </c>
      <c r="B21" s="319"/>
      <c r="C21" s="112" t="s">
        <v>141</v>
      </c>
      <c r="D21" s="113" t="s">
        <v>195</v>
      </c>
      <c r="E21" s="113">
        <v>7</v>
      </c>
      <c r="F21" s="116">
        <v>1</v>
      </c>
      <c r="G21" s="114">
        <v>1</v>
      </c>
      <c r="H21" s="113" t="s">
        <v>177</v>
      </c>
      <c r="I21" s="115"/>
      <c r="K21" s="115"/>
      <c r="L21" s="113" t="s">
        <v>193</v>
      </c>
    </row>
    <row r="22" spans="1:12" s="108" customFormat="1" ht="34.5" customHeight="1">
      <c r="A22" s="110">
        <v>19</v>
      </c>
      <c r="B22" s="319"/>
      <c r="C22" s="112" t="s">
        <v>142</v>
      </c>
      <c r="D22" s="113" t="s">
        <v>196</v>
      </c>
      <c r="E22" s="113">
        <v>7</v>
      </c>
      <c r="F22" s="116">
        <v>1</v>
      </c>
      <c r="G22" s="114">
        <v>1</v>
      </c>
      <c r="H22" s="113" t="s">
        <v>177</v>
      </c>
      <c r="I22" s="115"/>
      <c r="K22" s="115"/>
      <c r="L22" s="113" t="s">
        <v>193</v>
      </c>
    </row>
    <row r="23" spans="1:12" s="108" customFormat="1" ht="34.5" customHeight="1">
      <c r="A23" s="110">
        <v>20</v>
      </c>
      <c r="B23" s="319"/>
      <c r="C23" s="112" t="s">
        <v>143</v>
      </c>
      <c r="D23" s="113" t="s">
        <v>197</v>
      </c>
      <c r="E23" s="113">
        <v>7</v>
      </c>
      <c r="F23" s="116">
        <v>2</v>
      </c>
      <c r="G23" s="114">
        <v>2</v>
      </c>
      <c r="H23" s="113" t="s">
        <v>177</v>
      </c>
      <c r="I23" s="115"/>
      <c r="K23" s="115"/>
      <c r="L23" s="113" t="s">
        <v>193</v>
      </c>
    </row>
    <row r="24" spans="1:12" s="108" customFormat="1" ht="34.5" customHeight="1">
      <c r="A24" s="110">
        <v>21</v>
      </c>
      <c r="B24" s="319"/>
      <c r="C24" s="113" t="s">
        <v>144</v>
      </c>
      <c r="D24" s="113" t="s">
        <v>198</v>
      </c>
      <c r="E24" s="113">
        <v>7</v>
      </c>
      <c r="F24" s="113">
        <v>2</v>
      </c>
      <c r="G24" s="114">
        <v>2</v>
      </c>
      <c r="H24" s="113" t="s">
        <v>177</v>
      </c>
      <c r="I24" s="115"/>
      <c r="K24" s="115"/>
      <c r="L24" s="109" t="s">
        <v>180</v>
      </c>
    </row>
    <row r="25" spans="1:12" s="108" customFormat="1" ht="34.5" customHeight="1">
      <c r="A25" s="110">
        <v>22</v>
      </c>
      <c r="B25" s="319"/>
      <c r="C25" s="113" t="s">
        <v>145</v>
      </c>
      <c r="D25" s="113" t="s">
        <v>199</v>
      </c>
      <c r="E25" s="113">
        <v>8</v>
      </c>
      <c r="F25" s="113">
        <v>14</v>
      </c>
      <c r="G25" s="114">
        <v>14</v>
      </c>
      <c r="H25" s="113" t="s">
        <v>177</v>
      </c>
      <c r="I25" s="115"/>
      <c r="K25" s="115"/>
      <c r="L25" s="109" t="s">
        <v>200</v>
      </c>
    </row>
    <row r="26" spans="1:12" s="123" customFormat="1" ht="27.75" customHeight="1">
      <c r="A26" s="118"/>
      <c r="B26" s="319"/>
      <c r="C26" s="325" t="s">
        <v>201</v>
      </c>
      <c r="D26" s="326"/>
      <c r="E26" s="119"/>
      <c r="F26" s="120">
        <f>SUM(F4:F25)</f>
        <v>43</v>
      </c>
      <c r="G26" s="121">
        <f>SUM(G4:G25)</f>
        <v>41.5</v>
      </c>
      <c r="H26" s="119"/>
      <c r="I26" s="122"/>
      <c r="K26" s="122"/>
      <c r="L26" s="124"/>
    </row>
    <row r="27" spans="1:12" s="108" customFormat="1" ht="36" customHeight="1">
      <c r="A27" s="118">
        <v>23</v>
      </c>
      <c r="B27" s="319" t="s">
        <v>202</v>
      </c>
      <c r="C27" s="113" t="s">
        <v>146</v>
      </c>
      <c r="D27" s="113" t="s">
        <v>203</v>
      </c>
      <c r="E27" s="113">
        <v>7</v>
      </c>
      <c r="F27" s="113">
        <v>2</v>
      </c>
      <c r="G27" s="114">
        <v>2</v>
      </c>
      <c r="H27" s="113" t="s">
        <v>204</v>
      </c>
      <c r="I27" s="115"/>
      <c r="K27" s="115"/>
      <c r="L27" s="113"/>
    </row>
    <row r="28" spans="1:12" s="108" customFormat="1" ht="36" customHeight="1">
      <c r="A28" s="118">
        <v>24</v>
      </c>
      <c r="B28" s="319"/>
      <c r="C28" s="112" t="s">
        <v>149</v>
      </c>
      <c r="D28" s="113" t="s">
        <v>205</v>
      </c>
      <c r="E28" s="113">
        <v>6</v>
      </c>
      <c r="F28" s="113">
        <v>5</v>
      </c>
      <c r="G28" s="114">
        <v>5</v>
      </c>
      <c r="H28" s="113" t="s">
        <v>177</v>
      </c>
      <c r="I28" s="320" t="s">
        <v>206</v>
      </c>
      <c r="K28" s="320" t="s">
        <v>207</v>
      </c>
      <c r="L28" s="109" t="s">
        <v>189</v>
      </c>
    </row>
    <row r="29" spans="1:12" s="108" customFormat="1" ht="36" customHeight="1">
      <c r="A29" s="118">
        <v>25</v>
      </c>
      <c r="B29" s="319"/>
      <c r="C29" s="112" t="s">
        <v>150</v>
      </c>
      <c r="D29" s="113" t="s">
        <v>208</v>
      </c>
      <c r="E29" s="113">
        <v>6</v>
      </c>
      <c r="F29" s="113">
        <v>5</v>
      </c>
      <c r="G29" s="114">
        <v>5</v>
      </c>
      <c r="H29" s="113" t="s">
        <v>177</v>
      </c>
      <c r="I29" s="320"/>
      <c r="K29" s="320"/>
      <c r="L29" s="113" t="s">
        <v>193</v>
      </c>
    </row>
    <row r="30" spans="1:12" s="123" customFormat="1" ht="27.75" customHeight="1">
      <c r="A30" s="155"/>
      <c r="B30" s="319"/>
      <c r="C30" s="315" t="s">
        <v>284</v>
      </c>
      <c r="D30" s="315"/>
      <c r="E30" s="119"/>
      <c r="F30" s="121">
        <f>F27+F28</f>
        <v>7</v>
      </c>
      <c r="G30" s="121">
        <f>G27+G28</f>
        <v>7</v>
      </c>
      <c r="H30" s="124"/>
      <c r="I30" s="122"/>
      <c r="K30" s="122"/>
      <c r="L30" s="119"/>
    </row>
    <row r="31" spans="1:12" s="108" customFormat="1" ht="39" customHeight="1">
      <c r="A31" s="118">
        <v>26</v>
      </c>
      <c r="B31" s="319" t="s">
        <v>209</v>
      </c>
      <c r="C31" s="125"/>
      <c r="D31" s="113" t="s">
        <v>210</v>
      </c>
      <c r="E31" s="112" t="s">
        <v>147</v>
      </c>
      <c r="F31" s="113"/>
      <c r="G31" s="114">
        <v>8</v>
      </c>
      <c r="H31" s="113" t="s">
        <v>211</v>
      </c>
      <c r="I31" s="115" t="s">
        <v>212</v>
      </c>
      <c r="K31" s="115" t="s">
        <v>212</v>
      </c>
      <c r="L31" s="109"/>
    </row>
    <row r="32" spans="1:12" s="123" customFormat="1" ht="27.75" customHeight="1">
      <c r="A32" s="156"/>
      <c r="B32" s="319"/>
      <c r="C32" s="315" t="s">
        <v>284</v>
      </c>
      <c r="D32" s="315"/>
      <c r="E32" s="119"/>
      <c r="F32" s="119"/>
      <c r="G32" s="126">
        <f>G31</f>
        <v>8</v>
      </c>
      <c r="H32" s="119"/>
      <c r="I32" s="127"/>
      <c r="K32" s="127"/>
      <c r="L32" s="119"/>
    </row>
    <row r="33" spans="1:12" s="123" customFormat="1" ht="27.75" customHeight="1">
      <c r="A33" s="316" t="s">
        <v>285</v>
      </c>
      <c r="B33" s="317"/>
      <c r="C33" s="317"/>
      <c r="D33" s="317"/>
      <c r="E33" s="128"/>
      <c r="F33" s="129">
        <f>F30+F26</f>
        <v>50</v>
      </c>
      <c r="G33" s="130">
        <f>G26+G30+G32</f>
        <v>56.5</v>
      </c>
      <c r="H33" s="128"/>
      <c r="I33" s="131"/>
      <c r="K33" s="131"/>
      <c r="L33" s="119"/>
    </row>
    <row r="34" ht="24.75" customHeight="1"/>
  </sheetData>
  <sheetProtection/>
  <mergeCells count="13">
    <mergeCell ref="I28:I29"/>
    <mergeCell ref="K28:K29"/>
    <mergeCell ref="A1:I1"/>
    <mergeCell ref="A2:B2"/>
    <mergeCell ref="C2:I2"/>
    <mergeCell ref="C26:D26"/>
    <mergeCell ref="C32:D32"/>
    <mergeCell ref="A33:B33"/>
    <mergeCell ref="C33:D33"/>
    <mergeCell ref="B4:B26"/>
    <mergeCell ref="B27:B30"/>
    <mergeCell ref="B31:B32"/>
    <mergeCell ref="C30:D30"/>
  </mergeCells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sxp5400</dc:creator>
  <cp:keywords/>
  <dc:description/>
  <cp:lastModifiedBy>微软用户</cp:lastModifiedBy>
  <cp:lastPrinted>2016-10-20T04:42:49Z</cp:lastPrinted>
  <dcterms:created xsi:type="dcterms:W3CDTF">1996-12-17T01:32:42Z</dcterms:created>
  <dcterms:modified xsi:type="dcterms:W3CDTF">2016-10-25T05:59:46Z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